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showInkAnnotation="0" codeName="ThisWorkbook" defaultThemeVersion="124226"/>
  <mc:AlternateContent xmlns:mc="http://schemas.openxmlformats.org/markup-compatibility/2006">
    <mc:Choice Requires="x15">
      <x15ac:absPath xmlns:x15ac="http://schemas.microsoft.com/office/spreadsheetml/2010/11/ac" url="C:\Users\W561456\Desktop\TRAVEL\Travel Forms\Revisions\"/>
    </mc:Choice>
  </mc:AlternateContent>
  <xr:revisionPtr revIDLastSave="0" documentId="8_{56423E1C-43AD-4FCD-9F29-36B82CAB5ACF}" xr6:coauthVersionLast="36" xr6:coauthVersionMax="36" xr10:uidLastSave="{00000000-0000-0000-0000-000000000000}"/>
  <bookViews>
    <workbookView xWindow="32556" yWindow="1332" windowWidth="19620" windowHeight="14820" tabRatio="744" activeTab="1" xr2:uid="{00000000-000D-0000-FFFF-FFFF00000000}"/>
  </bookViews>
  <sheets>
    <sheet name="WORKBOOKS INSTRUCTIONS" sheetId="20" r:id="rId1"/>
    <sheet name="START HERE" sheetId="5" r:id="rId2"/>
    <sheet name="PTT" sheetId="9" r:id="rId3"/>
    <sheet name="TR ADV AGMT" sheetId="17" r:id="rId4"/>
    <sheet name="TV pg1" sheetId="1" r:id="rId5"/>
    <sheet name="TV pg2" sheetId="6" r:id="rId6"/>
    <sheet name="STUDENT LOG" sheetId="7" r:id="rId7"/>
    <sheet name="BREF" sheetId="11" r:id="rId8"/>
    <sheet name="Reg Ck Form" sheetId="15" r:id="rId9"/>
    <sheet name="PCard Instructions" sheetId="19" r:id="rId10"/>
  </sheets>
  <definedNames>
    <definedName name="_xlnm.Print_Area" localSheetId="7">BREF!$B$1:$J$61</definedName>
    <definedName name="_xlnm.Print_Area" localSheetId="2">PTT!$B$2:$E$48</definedName>
    <definedName name="_xlnm.Print_Area" localSheetId="8">'Reg Ck Form'!$B$9:$M$68</definedName>
    <definedName name="_xlnm.Print_Area" localSheetId="1">'START HERE'!$B$1:$E$53</definedName>
    <definedName name="_xlnm.Print_Area" localSheetId="6">'STUDENT LOG'!$B$1:$K$36</definedName>
    <definedName name="_xlnm.Print_Area" localSheetId="3">'TR ADV AGMT'!$B$7:$J$36</definedName>
    <definedName name="_xlnm.Print_Area" localSheetId="4">'TV pg1'!$B$2:$K$59</definedName>
    <definedName name="_xlnm.Print_Area" localSheetId="5">'TV pg2'!$B$3:$K$54</definedName>
    <definedName name="_xlnm.Print_Titles" localSheetId="6">'STUDENT LOG'!$2:$15</definedName>
  </definedNames>
  <calcPr calcId="191029"/>
</workbook>
</file>

<file path=xl/calcChain.xml><?xml version="1.0" encoding="utf-8"?>
<calcChain xmlns="http://schemas.openxmlformats.org/spreadsheetml/2006/main">
  <c r="I7" i="7" l="1"/>
  <c r="F8" i="7" l="1"/>
  <c r="C7" i="6"/>
  <c r="C8" i="1"/>
  <c r="C14" i="9"/>
  <c r="C11" i="9" l="1"/>
  <c r="D14" i="6" l="1"/>
  <c r="D16" i="6" s="1"/>
  <c r="E14" i="6"/>
  <c r="E16" i="6" s="1"/>
  <c r="F14" i="6"/>
  <c r="F16" i="6" s="1"/>
  <c r="G14" i="6"/>
  <c r="G16" i="6" s="1"/>
  <c r="H14" i="6"/>
  <c r="H16" i="6" s="1"/>
  <c r="I14" i="6"/>
  <c r="I16" i="6" s="1"/>
  <c r="J14" i="6"/>
  <c r="J16" i="6" s="1"/>
  <c r="C14" i="6"/>
  <c r="C16" i="6" s="1"/>
  <c r="K32" i="7" l="1"/>
  <c r="K15" i="6"/>
  <c r="K14" i="6"/>
  <c r="K17" i="7" l="1"/>
  <c r="K18" i="7"/>
  <c r="K19" i="7"/>
  <c r="K20" i="7"/>
  <c r="K21" i="7"/>
  <c r="K22" i="7"/>
  <c r="K23" i="7"/>
  <c r="K24" i="7"/>
  <c r="K25" i="7"/>
  <c r="K26" i="7"/>
  <c r="K27" i="7"/>
  <c r="K28" i="7"/>
  <c r="K29" i="7"/>
  <c r="K30" i="7"/>
  <c r="K16" i="7"/>
  <c r="C8" i="7" l="1"/>
  <c r="F6" i="7"/>
  <c r="C6" i="7"/>
  <c r="F5" i="7"/>
  <c r="C5" i="7"/>
  <c r="K4" i="7"/>
  <c r="F4" i="7"/>
  <c r="C4" i="7"/>
  <c r="C19" i="9"/>
  <c r="F8" i="17"/>
  <c r="C17" i="1"/>
  <c r="D19" i="9"/>
  <c r="K7" i="6"/>
  <c r="K45" i="1"/>
  <c r="D19" i="17"/>
  <c r="B32" i="9"/>
  <c r="G27" i="17" s="1"/>
  <c r="F11" i="17"/>
  <c r="F10" i="17"/>
  <c r="I9" i="17"/>
  <c r="F9" i="17"/>
  <c r="I7" i="17"/>
  <c r="F7" i="17"/>
  <c r="C10" i="1"/>
  <c r="K50" i="1"/>
  <c r="K22" i="6"/>
  <c r="K23" i="6"/>
  <c r="K24" i="6"/>
  <c r="K25" i="6"/>
  <c r="K26" i="6"/>
  <c r="K27" i="6"/>
  <c r="K28" i="6"/>
  <c r="K29" i="6"/>
  <c r="K30" i="6"/>
  <c r="K17" i="6"/>
  <c r="K38" i="6"/>
  <c r="K52" i="6"/>
  <c r="K24" i="1"/>
  <c r="K23" i="1"/>
  <c r="G50" i="1"/>
  <c r="G52" i="1"/>
  <c r="C52" i="1"/>
  <c r="C50" i="1"/>
  <c r="K25" i="1"/>
  <c r="D17" i="1"/>
  <c r="E17" i="1"/>
  <c r="F17" i="1"/>
  <c r="G17" i="1"/>
  <c r="H17" i="1"/>
  <c r="I17" i="1"/>
  <c r="J17" i="1"/>
  <c r="K18" i="1"/>
  <c r="K32" i="1"/>
  <c r="K41" i="1"/>
  <c r="K47" i="1"/>
  <c r="C8" i="9"/>
  <c r="C5" i="1"/>
  <c r="F4" i="1"/>
  <c r="M40" i="15"/>
  <c r="B66" i="15" s="1"/>
  <c r="C15" i="9"/>
  <c r="F8" i="6"/>
  <c r="C8" i="6"/>
  <c r="F6" i="6"/>
  <c r="C6" i="6"/>
  <c r="F5" i="6"/>
  <c r="C5" i="6"/>
  <c r="K4" i="6"/>
  <c r="F4" i="6"/>
  <c r="C4" i="6"/>
  <c r="F7" i="1"/>
  <c r="J3" i="1"/>
  <c r="C4" i="1"/>
  <c r="C7" i="1"/>
  <c r="C6" i="1"/>
  <c r="C3" i="1"/>
  <c r="F3" i="11"/>
  <c r="F2" i="11"/>
  <c r="F6" i="11"/>
  <c r="I2" i="11"/>
  <c r="I4" i="11"/>
  <c r="F4" i="11"/>
  <c r="F5" i="11"/>
  <c r="E2" i="9"/>
  <c r="E31" i="9"/>
  <c r="C31" i="9"/>
  <c r="D32" i="9"/>
  <c r="C29" i="9"/>
  <c r="E24" i="9" s="1"/>
  <c r="E6" i="9"/>
  <c r="E5" i="9"/>
  <c r="E3" i="9"/>
  <c r="E11" i="9"/>
  <c r="E10" i="9"/>
  <c r="E9" i="9"/>
  <c r="E8" i="9"/>
  <c r="C13" i="9"/>
  <c r="C10" i="9"/>
  <c r="C9" i="9"/>
  <c r="L22" i="15"/>
  <c r="L21" i="15"/>
  <c r="L20" i="15"/>
  <c r="L15" i="15"/>
  <c r="L13" i="15"/>
  <c r="E25" i="15" s="1"/>
  <c r="L18" i="15"/>
  <c r="F3" i="1"/>
  <c r="C9" i="1"/>
  <c r="F5" i="1"/>
  <c r="E29" i="9" l="1"/>
  <c r="D21" i="17" s="1"/>
  <c r="K16" i="6"/>
  <c r="K18" i="6" s="1"/>
  <c r="D20" i="17"/>
  <c r="K34" i="7"/>
  <c r="K44" i="1" s="1"/>
  <c r="K17" i="1"/>
  <c r="K19" i="1" s="1"/>
  <c r="K31" i="6"/>
  <c r="K26" i="1"/>
  <c r="K54" i="6" l="1"/>
  <c r="K43" i="1" s="1"/>
  <c r="K42" i="1"/>
  <c r="K46" i="1" l="1"/>
  <c r="K52" i="1" s="1"/>
  <c r="K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29" authorId="0" shapeId="0" xr:uid="{00000000-0006-0000-0200-000001000000}">
      <text>
        <r>
          <rPr>
            <b/>
            <sz val="9"/>
            <color indexed="81"/>
            <rFont val="Tahoma"/>
            <family val="2"/>
          </rPr>
          <t xml:space="preserve">A signed copy of your PTT will be sent back to this email address. </t>
        </r>
        <r>
          <rPr>
            <sz val="9"/>
            <color indexed="81"/>
            <rFont val="Tahoma"/>
            <family val="2"/>
          </rPr>
          <t xml:space="preserve">
</t>
        </r>
      </text>
    </comment>
    <comment ref="E38" authorId="0" shapeId="0" xr:uid="{00000000-0006-0000-0200-000002000000}">
      <text>
        <r>
          <rPr>
            <sz val="8"/>
            <color indexed="81"/>
            <rFont val="Tahoma"/>
            <family val="2"/>
          </rPr>
          <t xml:space="preserve">Choose how much you want applied to this budget string.
</t>
        </r>
      </text>
    </comment>
    <comment ref="E4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1" authorId="0" shapeId="0" xr:uid="{00000000-0006-0000-0300-000001000000}">
      <text>
        <r>
          <rPr>
            <b/>
            <sz val="8"/>
            <color indexed="81"/>
            <rFont val="Tahoma"/>
            <family val="2"/>
          </rPr>
          <t xml:space="preserve">Overnight lodging is required for perdiem </t>
        </r>
      </text>
    </comment>
    <comment ref="C22"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4" authorId="0" shapeId="0" xr:uid="{00000000-0006-0000-0300-000003000000}">
      <text>
        <r>
          <rPr>
            <b/>
            <sz val="8"/>
            <color indexed="81"/>
            <rFont val="Tahoma"/>
            <family val="2"/>
          </rPr>
          <t>Obtain two cost comparisons, choose lowest fare. Attach comparisons to travel voucher.</t>
        </r>
      </text>
    </comment>
    <comment ref="C25"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6"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7"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E27" authorId="0" shapeId="0" xr:uid="{00000000-0006-0000-0300-000005000000}">
      <text>
        <r>
          <rPr>
            <b/>
            <sz val="8"/>
            <color indexed="81"/>
            <rFont val="Tahoma"/>
            <family val="2"/>
          </rPr>
          <t>REIMBURSEMENTS ARE NOT CONSIDERED ADVANCES.  DO A VOUCHER TO BE REIMBURSED.</t>
        </r>
      </text>
    </comment>
    <comment ref="C28" authorId="1" shapeId="0" xr:uid="{00000000-0006-0000-0300-000009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30" authorId="0" shapeId="0" xr:uid="{00000000-0006-0000-0300-00000A000000}">
      <text>
        <r>
          <rPr>
            <b/>
            <sz val="9"/>
            <color indexed="81"/>
            <rFont val="Tahoma"/>
            <family val="2"/>
          </rPr>
          <t>This amount will appear on the travel voucher to show the maximum that should be paid on this trip from all sources.</t>
        </r>
      </text>
    </comment>
    <comment ref="D30" authorId="0" shapeId="0" xr:uid="{00000000-0006-0000-0300-000008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B50" authorId="2" shapeId="0" xr:uid="{00000000-0006-0000-0500-000003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Grant</author>
    <author>Rayonne J Grant</author>
    <author>Valued Sony Customer</author>
  </authors>
  <commentList>
    <comment ref="D13" authorId="0" shapeId="0" xr:uid="{00000000-0006-0000-0900-000001000000}">
      <text>
        <r>
          <rPr>
            <sz val="9"/>
            <color indexed="81"/>
            <rFont val="Tahoma"/>
            <family val="2"/>
          </rPr>
          <t xml:space="preserve">Leave blank or call vendor maintenance personto see if the company is set to pay. Call x64131
</t>
        </r>
      </text>
    </comment>
    <comment ref="D15" authorId="1" shapeId="0" xr:uid="{00000000-0006-0000-0900-000002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2" shapeId="0" xr:uid="{00000000-0006-0000-0900-000003000000}">
      <text>
        <r>
          <rPr>
            <b/>
            <sz val="8"/>
            <color indexed="10"/>
            <rFont val="Tahoma"/>
            <family val="2"/>
          </rPr>
          <t>Will expedite the process of getting a W9 - and getting a check processed.</t>
        </r>
      </text>
    </comment>
    <comment ref="D22" authorId="2" shapeId="0" xr:uid="{00000000-0006-0000-0900-000004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<sst xmlns="http://schemas.openxmlformats.org/spreadsheetml/2006/main" count="1222" uniqueCount="813">
  <si>
    <t xml:space="preserve">Additional Signature (if required):______________________________________________________________________Date:_________________ </t>
  </si>
  <si>
    <t>TR ADV AGMT</t>
  </si>
  <si>
    <t>Travel Advance Agreement (Required for all advances)</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</si>
  <si>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</si>
  <si>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</si>
  <si>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</si>
  <si>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</si>
  <si>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</si>
  <si>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</si>
  <si>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</si>
  <si>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</si>
  <si>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</si>
  <si>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</si>
  <si>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</si>
  <si>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</si>
  <si>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</si>
  <si>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</si>
  <si>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</si>
  <si>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</si>
  <si>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</si>
  <si>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</si>
  <si>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</si>
  <si>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</si>
  <si>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</si>
  <si>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</si>
  <si>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</si>
  <si>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</si>
  <si>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</si>
  <si>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</si>
  <si>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</si>
  <si>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</si>
  <si>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</si>
  <si>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</si>
  <si>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</si>
  <si>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</si>
  <si>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</si>
  <si>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</si>
  <si>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</si>
  <si>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</si>
  <si>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</si>
  <si>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</si>
  <si>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</si>
  <si>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</si>
  <si>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</si>
  <si>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</si>
  <si>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</si>
  <si>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</si>
  <si>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</si>
  <si>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</si>
  <si>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SIGNATURES</t>
  </si>
  <si>
    <t>I acknowledge that I have read and understand the University Travel Policy</t>
  </si>
  <si>
    <t xml:space="preserve">  *Required for Domestic Travel</t>
  </si>
  <si>
    <t>**Required for Foreign, Hawaii, Canada, and Mexico Travel</t>
  </si>
  <si>
    <t>Ending Date</t>
  </si>
  <si>
    <t>Beginning Date</t>
  </si>
  <si>
    <t>Employee Name</t>
  </si>
  <si>
    <t>Dates of Travel
(include traveling dates)</t>
  </si>
  <si>
    <t>Grad Student</t>
  </si>
  <si>
    <t>Title of Meeting:</t>
  </si>
  <si>
    <t>Purpose of trip:</t>
  </si>
  <si>
    <t>Print signature name =&gt;</t>
  </si>
  <si>
    <t>USM Travel Coordinator                                                            Date Signed</t>
  </si>
  <si>
    <t>PTT</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</si>
  <si>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</si>
  <si>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</si>
  <si>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</si>
  <si>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</si>
  <si>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</si>
  <si>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</si>
  <si>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</si>
  <si>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</si>
  <si>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</si>
  <si>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</si>
  <si>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</si>
  <si>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</si>
  <si>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t>Project /Grant</t>
  </si>
  <si>
    <t>Submitter</t>
  </si>
  <si>
    <t>University Classification</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</si>
  <si>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</si>
  <si>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</si>
  <si>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</si>
  <si>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</si>
  <si>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</si>
  <si>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</si>
  <si>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</si>
  <si>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</si>
  <si>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</si>
  <si>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</si>
  <si>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CHARTFIELD INFO</t>
  </si>
  <si>
    <t>Tolls</t>
  </si>
  <si>
    <t>Parking</t>
  </si>
  <si>
    <t>Tips (baggage handling-$1 per bag)</t>
  </si>
  <si>
    <t>Business Related Expense Form  (Entertainment)</t>
  </si>
  <si>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</si>
  <si>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</si>
  <si>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</si>
  <si>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</si>
  <si>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</si>
  <si>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</si>
  <si>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</si>
  <si>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</si>
  <si>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</si>
  <si>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</si>
  <si>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</si>
  <si>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</si>
  <si>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</si>
  <si>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</si>
  <si>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</si>
  <si>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</si>
  <si>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</si>
  <si>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</si>
  <si>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</si>
  <si>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</si>
  <si>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</si>
  <si>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</si>
  <si>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</si>
  <si>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</si>
  <si>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 xml:space="preserve">This form must be completed when business entertainment expense has been incurred for the University.  </t>
  </si>
  <si>
    <t>USM Empl #</t>
  </si>
  <si>
    <t>Location</t>
  </si>
  <si>
    <t xml:space="preserve">yes   </t>
  </si>
  <si>
    <t>EMPLOYEE NAME(S)</t>
  </si>
  <si>
    <t>AMOUNT TO BE REIMBURSED</t>
  </si>
  <si>
    <t>AMOUNT DUE USM</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</si>
  <si>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</si>
  <si>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</si>
  <si>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</si>
  <si>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</si>
  <si>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</si>
  <si>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</si>
  <si>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</si>
  <si>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Observation</t>
  </si>
  <si>
    <t>Recruitment</t>
  </si>
  <si>
    <t>Training</t>
  </si>
  <si>
    <t>Other (Attach a memo to explain)</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</si>
  <si>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</si>
  <si>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</si>
  <si>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</si>
  <si>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</si>
  <si>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</si>
  <si>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 xml:space="preserve">http://www.usm.edu/procurement/travelmeals.html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</si>
  <si>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</si>
  <si>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</si>
  <si>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</si>
  <si>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</si>
  <si>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</si>
  <si>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</si>
  <si>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</si>
  <si>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</si>
  <si>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</si>
  <si>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</si>
  <si>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</si>
  <si>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</si>
  <si>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</si>
  <si>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</si>
  <si>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</si>
  <si>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</si>
  <si>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Travel Date</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</si>
  <si>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</si>
  <si>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</si>
  <si>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</si>
  <si>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</si>
  <si>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</si>
  <si>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</si>
  <si>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</si>
  <si>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</si>
  <si>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</si>
  <si>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</si>
  <si>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</si>
  <si>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</si>
  <si>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</si>
  <si>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</si>
  <si>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</si>
  <si>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</si>
  <si>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</si>
  <si>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1. MEALS AND LODGING</t>
  </si>
  <si>
    <t xml:space="preserve">2.TRAVEL BY PERSONAL VEHICLE </t>
  </si>
  <si>
    <t>3.TRAVEL BY PUBLIC CARRIER (Mode = Airfare, Bus, Train, etc)</t>
  </si>
  <si>
    <t xml:space="preserve">Mileage reimbursement for driving a University Vehicle cannot be claimed. </t>
  </si>
  <si>
    <t>Did you have a working University vehicle available for use on this trip, but chose to drive your personal car?</t>
  </si>
  <si>
    <t>6) **Vice President/Provost                                                      Date</t>
  </si>
  <si>
    <t>7) **President/or Designee                                                       Date</t>
  </si>
  <si>
    <t xml:space="preserve">Campus  E-Mail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</si>
  <si>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</si>
  <si>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</si>
  <si>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</si>
  <si>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</si>
  <si>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</si>
  <si>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</si>
  <si>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</si>
  <si>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</si>
  <si>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</si>
  <si>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</si>
  <si>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</si>
  <si>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</si>
  <si>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</si>
  <si>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</si>
  <si>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</si>
  <si>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</si>
  <si>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ADVANCE REQUEST</t>
  </si>
  <si>
    <t>Max allowed is 80%</t>
  </si>
  <si>
    <t xml:space="preserve">Motel room Internet Charges </t>
  </si>
  <si>
    <t>Departure</t>
  </si>
  <si>
    <t>Arrival</t>
  </si>
  <si>
    <t>ATTACH CHECK AND SUBMIT TO TRAVEL OFFICE</t>
  </si>
  <si>
    <t>Rtl Car Fuel (org Receipt and Rental Receipt)</t>
  </si>
  <si>
    <t xml:space="preserve"> Name must match Payroll Employee ID (No nicknames)</t>
  </si>
  <si>
    <t>Advance OI Number</t>
  </si>
  <si>
    <t>AdvanceVoucher Number</t>
  </si>
  <si>
    <t>Date Processed</t>
  </si>
  <si>
    <t>ENTER GRAND TOTAL AT BOTTOM OF FORM</t>
  </si>
  <si>
    <t>Attach conference hotel blocked room rate info(not reservation) to the Permission to Travel.  State requires even if you stay at a lower priced non-conference motel/hotel.</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</si>
  <si>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</si>
  <si>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</si>
  <si>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</si>
  <si>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</si>
  <si>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</si>
  <si>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</si>
  <si>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</si>
  <si>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</si>
  <si>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</si>
  <si>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</si>
  <si>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</si>
  <si>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</si>
  <si>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</si>
  <si>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</si>
  <si>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</si>
  <si>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</si>
  <si>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</si>
  <si>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</si>
  <si>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</si>
  <si>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</si>
  <si>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Travel Office Use only</t>
  </si>
  <si>
    <t>Dept Mail Box #</t>
  </si>
  <si>
    <t xml:space="preserve">Memo required if dates exceed conference/workshop official dates. </t>
  </si>
  <si>
    <t>AMT  FROM CHARTFIELD 1</t>
  </si>
  <si>
    <t>AMT FROM CHARTFIELD 2</t>
  </si>
  <si>
    <t>5) Travel Coordinator                                                                 Date</t>
  </si>
  <si>
    <t>1)  Employee Signature                                                         Date</t>
  </si>
  <si>
    <t xml:space="preserve">  *Required for Domestic Travel;   **Next Higher Signature, No Employee can approve their own travel.</t>
  </si>
  <si>
    <t>*Additional Approval (If Applicable)                                            Date</t>
  </si>
  <si>
    <t>Total TVpg2</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</si>
  <si>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</si>
  <si>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</si>
  <si>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</si>
  <si>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</si>
  <si>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Signed Permission to Travel attached?</t>
  </si>
  <si>
    <t>NO ABSTRACT FEES AND MEMBERSHIP FEES ON VOUCHER -SEND TO AP</t>
  </si>
  <si>
    <t>AMOUNT REQUESTED</t>
  </si>
  <si>
    <t>To - City, State (roundtrip=RT)</t>
  </si>
  <si>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</si>
  <si>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</si>
  <si>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</si>
  <si>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</si>
  <si>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Conference - Attach blocked room rate list to the Permission to Travel(A State requirement)</t>
  </si>
  <si>
    <t>4) Ofc. Of Research Admin. (if restricted funds are used-Box 5157)</t>
  </si>
  <si>
    <t xml:space="preserve">Add your comments/notes for travel below: </t>
  </si>
  <si>
    <t>SSN (Students required)</t>
  </si>
  <si>
    <t>TRAVEL USE ONLY</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</si>
  <si>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</si>
  <si>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</si>
  <si>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</si>
  <si>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t>Business meals use BREF</t>
  </si>
  <si>
    <t>1. GROUP MEALS AND LODGING                                          (Lodging required for meal reimbursement)</t>
  </si>
  <si>
    <t>NAME (LAST, FIRST)</t>
  </si>
  <si>
    <t>SIGNATURE</t>
  </si>
  <si>
    <t>DAYS</t>
  </si>
  <si>
    <t>STUDENT GROUP</t>
  </si>
  <si>
    <t>PERMISSION TO TRAVEL</t>
  </si>
  <si>
    <t>ATTACH REQUIRED STUDENT LOG</t>
  </si>
  <si>
    <t xml:space="preserve">Group Meals </t>
  </si>
  <si>
    <t>Group Lodging</t>
  </si>
  <si>
    <t>Group Airfare</t>
  </si>
  <si>
    <t>Group Registration Fee</t>
  </si>
  <si>
    <t>RECEIPTS ARE REQUIRED FOR GROUP MEALS PAID AT EATING ESTABLISHMENTS.</t>
  </si>
  <si>
    <t>USM STUDENT GROUP TRAVEL VOUCHER</t>
  </si>
  <si>
    <t>STUDENT GROUP TRAVEL VOUCHER</t>
  </si>
  <si>
    <t>ESTIMATED STUDENT GROUP EXPENSES:</t>
  </si>
  <si>
    <t xml:space="preserve">A regular PTT is required for each additional Faculty/Staff Members accompaning group on trip. </t>
  </si>
  <si>
    <t>STUDENT LOG</t>
  </si>
  <si>
    <t>Group Travel select  YES or NO</t>
  </si>
  <si>
    <t>NO (Use the Domestic Form)</t>
  </si>
  <si>
    <t xml:space="preserve">A requirement to claim perdiem </t>
  </si>
  <si>
    <t>Pre-approval needed, attach contract.</t>
  </si>
  <si>
    <t>INSTRUCTIONS</t>
  </si>
  <si>
    <t>List of student name and id# along with perdiem signature</t>
  </si>
  <si>
    <t>Max payment allowed</t>
  </si>
  <si>
    <t>Total TVpg1</t>
  </si>
  <si>
    <t xml:space="preserve">Location </t>
  </si>
  <si>
    <t>Select Faculty, Staff, PI, Student</t>
  </si>
  <si>
    <t>THE FOLLOWING INFORMATION IS REQUIRED BY THE STATE OF MS. 
FORM WILL BE RETURNED IF NOT COMPLETED.</t>
  </si>
  <si>
    <t xml:space="preserve">RECEIPTS ARE REQUIRED FOR GROUP MEALS PAID AT EATING ESTABLISHMENTS INSTEAD OF GIVING PERDIEM. </t>
  </si>
  <si>
    <t>A Permission to Travel form and Student Log is required for all Student Group Travel.</t>
  </si>
  <si>
    <t xml:space="preserve">YES (attach all PTT's)   </t>
  </si>
  <si>
    <r>
      <t>1.</t>
    </r>
    <r>
      <rPr>
        <b/>
        <sz val="9"/>
        <color indexed="8"/>
        <rFont val="Times New Roman"/>
        <family val="1"/>
      </rPr>
      <t xml:space="preserve"> After your trip enter the amount of perdiem you paid to each person so it will reflect on TVpg1.  </t>
    </r>
    <r>
      <rPr>
        <b/>
        <u/>
        <sz val="9"/>
        <color indexed="8"/>
        <rFont val="Times New Roman"/>
        <family val="1"/>
      </rPr>
      <t xml:space="preserve"> 2.</t>
    </r>
    <r>
      <rPr>
        <b/>
        <sz val="9"/>
        <color indexed="8"/>
        <rFont val="Times New Roman"/>
        <family val="1"/>
      </rPr>
      <t xml:space="preserve"> Attach a separate signature list for money received.</t>
    </r>
    <r>
      <rPr>
        <b/>
        <u/>
        <sz val="9"/>
        <color indexed="8"/>
        <rFont val="Times New Roman"/>
        <family val="1"/>
      </rPr>
      <t xml:space="preserve"> </t>
    </r>
  </si>
  <si>
    <t>VENDOR (Payee)</t>
  </si>
  <si>
    <t xml:space="preserve">ACCOUNT      (Leave Blank) </t>
  </si>
  <si>
    <t>Ofc. Of Reseach Admin. Signature</t>
  </si>
  <si>
    <t>(If restricted funds used, signature required - send to 5157)</t>
  </si>
  <si>
    <r>
      <t xml:space="preserve">Attach all </t>
    </r>
    <r>
      <rPr>
        <b/>
        <u/>
        <sz val="16"/>
        <color rgb="FFFF0000"/>
        <rFont val="Arial Narrow"/>
        <family val="2"/>
      </rPr>
      <t>original itemized receipts</t>
    </r>
    <r>
      <rPr>
        <u/>
        <sz val="16"/>
        <color indexed="8"/>
        <rFont val="Arial Narrow"/>
        <family val="2"/>
      </rPr>
      <t xml:space="preserve"> </t>
    </r>
    <r>
      <rPr>
        <sz val="16"/>
        <color indexed="8"/>
        <rFont val="Arial Narrow"/>
        <family val="2"/>
      </rPr>
      <t>to this form and attach to a Travel Voucher or Employee Reimbursement Voucher</t>
    </r>
  </si>
  <si>
    <r>
      <t xml:space="preserve">The attached receipts had no alcoholic beverages purchased on them.  _________ (Initials of person requesting reimbursement-REQUIRED)               </t>
    </r>
    <r>
      <rPr>
        <i/>
        <sz val="12"/>
        <color rgb="FFFF0000"/>
        <rFont val="Times New Roman"/>
        <family val="1"/>
      </rPr>
      <t xml:space="preserve">Alcohol will not be reimbursed. </t>
    </r>
  </si>
  <si>
    <t>1. List:  Date, Time, Place of Entertainment and Bill Amount.           (Itemize - do not combine)</t>
  </si>
  <si>
    <t xml:space="preserve">List attendees Name, their Title,  their relationship to program and if they are an employee or non-employee. </t>
  </si>
  <si>
    <t>Example:                                           1. John Doe, President, ABC Corp., Donor, non-Employee.                            2. Jane Doe, Director of Development, Employee.</t>
  </si>
  <si>
    <r>
      <t xml:space="preserve">General phrases such as </t>
    </r>
    <r>
      <rPr>
        <b/>
        <i/>
        <sz val="14"/>
        <color indexed="8"/>
        <rFont val="Arial"/>
        <family val="2"/>
      </rPr>
      <t xml:space="preserve">"Entertainment Expenses" </t>
    </r>
    <r>
      <rPr>
        <b/>
        <sz val="14"/>
        <color indexed="8"/>
        <rFont val="Arial"/>
        <family val="2"/>
      </rPr>
      <t xml:space="preserve">and  </t>
    </r>
    <r>
      <rPr>
        <b/>
        <i/>
        <sz val="14"/>
        <color indexed="8"/>
        <rFont val="Arial"/>
        <family val="2"/>
      </rPr>
      <t xml:space="preserve">"Business Lunch" </t>
    </r>
    <r>
      <rPr>
        <b/>
        <sz val="14"/>
        <color indexed="8"/>
        <rFont val="Arial"/>
        <family val="2"/>
      </rPr>
      <t>are not adequate explanations and will be returned, thereby delaying reimbursement.</t>
    </r>
  </si>
  <si>
    <t>OVERFLOW PAGE.   MUST BE ATTACHED TO TRAVEL VOUCHER PAGE 1</t>
  </si>
  <si>
    <t>Indiv. Breakfast</t>
  </si>
  <si>
    <t>Indiv. Lunch</t>
  </si>
  <si>
    <t>Indiv. Dinner</t>
  </si>
  <si>
    <t>GROUP MEALS (receipts required)</t>
  </si>
  <si>
    <t>Total Indiv.Meals</t>
  </si>
  <si>
    <t>Total ALL Meals</t>
  </si>
  <si>
    <t xml:space="preserve">Indiv. Lunch </t>
  </si>
  <si>
    <t>Indiv Dinner</t>
  </si>
  <si>
    <t>Total All Meals</t>
  </si>
  <si>
    <t>All Expenses</t>
  </si>
  <si>
    <t>Due USM</t>
  </si>
  <si>
    <t>Less Advance</t>
  </si>
  <si>
    <t>Due Employee</t>
  </si>
  <si>
    <t>Student Perdiem paid</t>
  </si>
  <si>
    <t xml:space="preserve">Cash perdiem you gave students on this trip instead of paying for the meal(s).  </t>
  </si>
  <si>
    <t>Enter the total Number of Students</t>
  </si>
  <si>
    <t xml:space="preserve">Option 1:  If you have a small group.    Option 2: (below) If you have a large group. </t>
  </si>
  <si>
    <t>YES: Choose Option 1 or Option 3</t>
  </si>
  <si>
    <t>Select Yes or No</t>
  </si>
  <si>
    <t>NO: Traveler paid for students meals. List on TVpg1 (group meals) attach original receipt.</t>
  </si>
  <si>
    <t>Full Day $</t>
  </si>
  <si>
    <t># DAYS</t>
  </si>
  <si>
    <t xml:space="preserve">Please print this page and attach the required signature sheet the student signed to verify they received the funds, matching the total on this page.  </t>
  </si>
  <si>
    <r>
      <t>Option 2:    Enter # of students, amt paid each &amp; # of days they were paid (</t>
    </r>
    <r>
      <rPr>
        <b/>
        <i/>
        <sz val="10"/>
        <color indexed="8"/>
        <rFont val="Arial"/>
        <family val="2"/>
      </rPr>
      <t>Ideal when you have lots of students traveling</t>
    </r>
    <r>
      <rPr>
        <b/>
        <sz val="10"/>
        <color indexed="8"/>
        <rFont val="Arial"/>
        <family val="2"/>
      </rPr>
      <t>) attach signature sheets.</t>
    </r>
  </si>
  <si>
    <t>CHARGES TO THE PCARD</t>
  </si>
  <si>
    <t>*Employee Signature and Date</t>
  </si>
  <si>
    <t>Chair or Next Higher Signature and Date</t>
  </si>
  <si>
    <t>Add'l Approval Signature (if needed) Date</t>
  </si>
  <si>
    <t>Ofc. Of Research Adm. (Box 5157) Signature Date</t>
  </si>
  <si>
    <t xml:space="preserve">Rental Car - original receipt (NOT ON PCARD) </t>
  </si>
  <si>
    <t>YES-$0.16</t>
  </si>
  <si>
    <r>
      <rPr>
        <b/>
        <sz val="14"/>
        <color rgb="FF0070C0"/>
        <rFont val="Arial Black"/>
        <family val="2"/>
      </rPr>
      <t xml:space="preserve">STUDENT GROUP TRAVEL VOUCHER  </t>
    </r>
    <r>
      <rPr>
        <b/>
        <i/>
        <sz val="14"/>
        <color rgb="FF0070C0"/>
        <rFont val="Arial Black"/>
        <family val="2"/>
      </rPr>
      <t xml:space="preserve">     </t>
    </r>
    <r>
      <rPr>
        <b/>
        <sz val="14"/>
        <color rgb="FF0070C0"/>
        <rFont val="Arial Black"/>
        <family val="2"/>
      </rPr>
      <t xml:space="preserve">                     TV pg2 </t>
    </r>
  </si>
  <si>
    <r>
      <rPr>
        <b/>
        <sz val="20"/>
        <color rgb="FF0070C0"/>
        <rFont val="Arial Black"/>
        <family val="2"/>
      </rPr>
      <t xml:space="preserve">USM TRAVEL
BUSINESS RELATED                                                                                                                                         EXPENSE FORM
</t>
    </r>
    <r>
      <rPr>
        <b/>
        <sz val="20"/>
        <color indexed="8"/>
        <rFont val="Arial Black"/>
        <family val="2"/>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</si>
  <si>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</si>
  <si>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DID YOU PAY OUT PER DIEM?</t>
  </si>
  <si>
    <t>GROUP TRAVEL STUDENT LOG:</t>
  </si>
  <si>
    <t xml:space="preserve">PER DIEM </t>
  </si>
  <si>
    <t>STUDENT I.D.#</t>
  </si>
  <si>
    <t>CHECK REQUESTS THAT DO NOT ALLOW 4 WEEKS 
TO PROCESS WILL BE RETURNED TO THE DEPARTMENT.</t>
  </si>
  <si>
    <t>CHECK REQUEST FORM:</t>
  </si>
  <si>
    <r>
      <t xml:space="preserve">we cannot guarantee that the check will arrive in time.  </t>
    </r>
    <r>
      <rPr>
        <b/>
        <u/>
        <sz val="12"/>
        <rFont val="Times New Roman"/>
        <family val="1"/>
      </rPr>
      <t>You need to allow 3 weeks</t>
    </r>
  </si>
  <si>
    <t>Student Travel Group Permission to Travel (GPTT) and Reimbursement Forms</t>
  </si>
  <si>
    <r>
      <t xml:space="preserve">Advances will not be issued to USM employees.
</t>
    </r>
    <r>
      <rPr>
        <b/>
        <u/>
        <sz val="13"/>
        <color indexed="10"/>
        <rFont val="Arial Narrow"/>
        <family val="2"/>
      </rPr>
      <t>EXCEPTIONS:</t>
    </r>
    <r>
      <rPr>
        <b/>
        <sz val="13"/>
        <color indexed="10"/>
        <rFont val="Arial Narrow"/>
        <family val="2"/>
      </rPr>
      <t xml:space="preserve">
&gt;&gt;International travel
&gt;&gt;Graduate or undergraduate student travel
&gt;&gt;Travel by team or large group </t>
    </r>
    <r>
      <rPr>
        <b/>
        <i/>
        <sz val="13"/>
        <rFont val="Arial Narrow"/>
        <family val="2"/>
      </rPr>
      <t xml:space="preserve">(One faculty or staff member traveling with undergraduate students.  A list of the students must 
     be attached to the Permission to Travel)
</t>
    </r>
    <r>
      <rPr>
        <b/>
        <i/>
        <sz val="13"/>
        <color indexed="10"/>
        <rFont val="Arial Narrow"/>
        <family val="2"/>
      </rPr>
      <t>&gt;&gt;</t>
    </r>
    <r>
      <rPr>
        <b/>
        <sz val="13"/>
        <color indexed="10"/>
        <rFont val="Arial Narrow"/>
        <family val="2"/>
      </rPr>
      <t xml:space="preserve">When the advance is serving to fund programs or research start-up operations, and is approved by the 
     Dean, VP, Associate Dean or Senior Financial Officer.
</t>
    </r>
    <r>
      <rPr>
        <b/>
        <i/>
        <sz val="13"/>
        <rFont val="Arial Narrow"/>
        <family val="2"/>
      </rPr>
      <t xml:space="preserve">
</t>
    </r>
    <r>
      <rPr>
        <b/>
        <sz val="13"/>
        <color indexed="10"/>
        <rFont val="Arial Narrow"/>
        <family val="2"/>
      </rPr>
      <t xml:space="preserve">If you answer yes to any of the above, complete the form, obtain required signatures and submit to travel </t>
    </r>
    <r>
      <rPr>
        <b/>
        <i/>
        <u/>
        <sz val="13"/>
        <color indexed="10"/>
        <rFont val="Arial Narrow"/>
        <family val="2"/>
      </rPr>
      <t>3 weeks prior to your departure date.</t>
    </r>
    <r>
      <rPr>
        <b/>
        <i/>
        <sz val="13"/>
        <rFont val="Arial Narrow"/>
        <family val="2"/>
      </rPr>
      <t xml:space="preserve">
</t>
    </r>
  </si>
  <si>
    <r>
      <rPr>
        <b/>
        <sz val="24"/>
        <color indexed="8"/>
        <rFont val="Arial Narrow"/>
        <family val="2"/>
      </rPr>
      <t xml:space="preserve">THE UNIVERSITY OF SOUTHERN MISSISSIPPI  </t>
    </r>
    <r>
      <rPr>
        <b/>
        <u/>
        <sz val="24"/>
        <color rgb="FFFF0000"/>
        <rFont val="Arial Narrow"/>
        <family val="2"/>
      </rPr>
      <t>STUDENT GROUP</t>
    </r>
    <r>
      <rPr>
        <b/>
        <sz val="24"/>
        <color indexed="8"/>
        <rFont val="Arial Narrow"/>
        <family val="2"/>
      </rPr>
      <t xml:space="preserve"> TRAVEL ADVANCE AGREEMENT</t>
    </r>
    <r>
      <rPr>
        <b/>
        <sz val="13.5"/>
        <color indexed="8"/>
        <rFont val="Arial Narrow"/>
        <family val="2"/>
      </rPr>
      <t xml:space="preserve">                                                                                                                                                                                                                                                                                                                                </t>
    </r>
  </si>
  <si>
    <r>
      <t>The maximum amount that can be advanced is 80 percent of the estimated cost of the trip less any expenses prepaid or charged to the university (registration fees, airline tickets, hotel deposit).</t>
    </r>
    <r>
      <rPr>
        <b/>
        <sz val="14"/>
        <color indexed="8"/>
        <rFont val="Arial Narrow"/>
        <family val="2"/>
      </rPr>
      <t xml:space="preserve">
</t>
    </r>
    <r>
      <rPr>
        <b/>
        <sz val="20"/>
        <color indexed="10"/>
        <rFont val="Arial Narrow"/>
        <family val="2"/>
      </rPr>
      <t>The Advances are to be repaid by the employee with the submission of a Travel Voucher.</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</si>
  <si>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</si>
  <si>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r>
      <t xml:space="preserve"> I have read the above policy regarding Travel Advances and by signing below I understand any part of the advance  that I receive today  that is still outstanding </t>
    </r>
    <r>
      <rPr>
        <b/>
        <sz val="12"/>
        <color indexed="10"/>
        <rFont val="Arial Narrow"/>
        <family val="2"/>
      </rPr>
      <t>15 days</t>
    </r>
    <r>
      <rPr>
        <b/>
        <sz val="12"/>
        <color indexed="8"/>
        <rFont val="Arial Narrow"/>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</si>
  <si>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*Contracts &amp; Grants Accounting</t>
    </r>
    <r>
      <rPr>
        <sz val="9"/>
        <color indexed="8"/>
        <rFont val="Arial Narrow"/>
        <family val="2"/>
      </rPr>
      <t xml:space="preserve">  (if restricted funds are expended) </t>
    </r>
    <r>
      <rPr>
        <b/>
        <sz val="12"/>
        <color indexed="8"/>
        <rFont val="Arial Narrow"/>
        <family val="2"/>
      </rPr>
      <t xml:space="preserve"> Date Signed
</t>
    </r>
    <r>
      <rPr>
        <b/>
        <sz val="10"/>
        <color indexed="8"/>
        <rFont val="Arial Narrow"/>
        <family val="2"/>
      </rPr>
      <t xml:space="preserve">      </t>
    </r>
  </si>
  <si>
    <r>
      <t xml:space="preserve">2) *Chair or </t>
    </r>
    <r>
      <rPr>
        <b/>
        <u/>
        <sz val="9"/>
        <rFont val="Arial Narrow"/>
        <family val="2"/>
      </rPr>
      <t>Next Higher</t>
    </r>
    <r>
      <rPr>
        <b/>
        <sz val="9"/>
        <rFont val="Arial Narrow"/>
        <family val="2"/>
      </rPr>
      <t xml:space="preserve"> Expenditure Authority                   Date</t>
    </r>
  </si>
  <si>
    <r>
      <t xml:space="preserve">3) </t>
    </r>
    <r>
      <rPr>
        <b/>
        <u/>
        <sz val="9"/>
        <rFont val="Arial Narrow"/>
        <family val="2"/>
      </rPr>
      <t>**Dean's Signature</t>
    </r>
    <r>
      <rPr>
        <b/>
        <sz val="9"/>
        <rFont val="Arial Narrow"/>
        <family val="2"/>
      </rPr>
      <t xml:space="preserve">                                                           Date</t>
    </r>
  </si>
  <si>
    <t>Date Prepared</t>
  </si>
  <si>
    <t>Person Completing Form</t>
  </si>
  <si>
    <t>Phone Number</t>
  </si>
  <si>
    <t>Campus Email</t>
  </si>
  <si>
    <t>Title of Meeting</t>
  </si>
  <si>
    <t>Location of Event</t>
  </si>
  <si>
    <t>Airfare policy enforced</t>
  </si>
  <si>
    <t>Group Transportation</t>
  </si>
  <si>
    <t>Group Van Fuel, Rideshare</t>
  </si>
  <si>
    <t>Rental Vehicle for Group</t>
  </si>
  <si>
    <t>TOTAL FOR GROUP TRAVEL</t>
  </si>
  <si>
    <t>Max allocation by department</t>
  </si>
  <si>
    <t>"Original" receipts required with voucher</t>
  </si>
  <si>
    <t>Rate x (# of days) x (# of people)</t>
  </si>
  <si>
    <t>ENTER PCARD HOLDER NAME</t>
  </si>
  <si>
    <t>Group Travel with Students qualify for 80% advance when list of students is attached to GPTT submitted 3 wks before start date.</t>
  </si>
  <si>
    <t>GROUP VOUCHER DEADLINE :</t>
  </si>
  <si>
    <t>Enter rounded amt needed:</t>
  </si>
  <si>
    <t>If advance is selected, attach a signed Travel Advance Agreement to the Permission to Travel.</t>
  </si>
  <si>
    <r>
      <rPr>
        <b/>
        <sz val="11"/>
        <rFont val="Arial Narrow"/>
        <family val="2"/>
      </rPr>
      <t>P-CARD can be used for Registration Fees</t>
    </r>
    <r>
      <rPr>
        <sz val="11"/>
        <rFont val="Arial Narrow"/>
        <family val="2"/>
      </rPr>
      <t xml:space="preserve">.                                       </t>
    </r>
    <r>
      <rPr>
        <b/>
        <sz val="11"/>
        <rFont val="Arial Narrow"/>
        <family val="2"/>
      </rPr>
      <t xml:space="preserve">Signed PTT and Receipt must be uploaded to SOARFIN.    </t>
    </r>
    <r>
      <rPr>
        <sz val="11"/>
        <rFont val="Arial Narrow"/>
        <family val="2"/>
      </rPr>
      <t xml:space="preserve">                                                                           If the P-Card is not an option and the Registration is </t>
    </r>
    <r>
      <rPr>
        <b/>
        <u/>
        <sz val="11"/>
        <rFont val="Arial Narrow"/>
        <family val="2"/>
      </rPr>
      <t>over $750.00</t>
    </r>
    <r>
      <rPr>
        <sz val="11"/>
        <rFont val="Arial Narrow"/>
        <family val="2"/>
      </rPr>
      <t xml:space="preserve"> the employee can stil submit a Registration Check Requests for the University to cut a check.  Please allow 3 weeks to process. </t>
    </r>
    <r>
      <rPr>
        <sz val="11"/>
        <color rgb="FFFF0000"/>
        <rFont val="Arial Narrow"/>
        <family val="2"/>
      </rPr>
      <t xml:space="preserve"> </t>
    </r>
    <r>
      <rPr>
        <sz val="11"/>
        <rFont val="Arial Narrow"/>
        <family val="2"/>
      </rPr>
      <t xml:space="preserve">Attach a list with all employee and student names and I.D. numbers. List registration amount next to the name. Total on page should match amount on listed on the PTT.                                                                                                                    </t>
    </r>
    <r>
      <rPr>
        <b/>
        <sz val="11"/>
        <rFont val="Arial Narrow"/>
        <family val="2"/>
      </rPr>
      <t>NOTE: When using the P-Card charges for additional non-allowable services, items, perks must be deducted. Inclusion will result in entire payment being disallowed and repayment of expenses</t>
    </r>
    <r>
      <rPr>
        <sz val="11"/>
        <rFont val="Arial Narrow"/>
        <family val="2"/>
      </rPr>
      <t xml:space="preserve">. </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</si>
  <si>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</si>
  <si>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</si>
  <si>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</si>
  <si>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</si>
  <si>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</si>
  <si>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</si>
  <si>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</si>
  <si>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</si>
  <si>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</si>
  <si>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</si>
  <si>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</si>
  <si>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</si>
  <si>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</si>
  <si>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</si>
  <si>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</si>
  <si>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</si>
  <si>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</si>
  <si>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</si>
  <si>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</si>
  <si>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</si>
  <si>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</si>
  <si>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</si>
  <si>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</si>
  <si>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</si>
  <si>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</si>
  <si>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</si>
  <si>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</si>
  <si>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</si>
  <si>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</si>
  <si>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</si>
  <si>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</si>
  <si>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</si>
  <si>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</si>
  <si>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</si>
  <si>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</si>
  <si>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</si>
  <si>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MTM</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</si>
  <si>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</si>
  <si>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</si>
  <si>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</si>
  <si>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</si>
  <si>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</si>
  <si>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</si>
  <si>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</si>
  <si>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</si>
  <si>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</si>
  <si>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</si>
  <si>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</si>
  <si>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</si>
  <si>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</si>
  <si>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</si>
  <si>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</si>
  <si>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</si>
  <si>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</si>
  <si>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</si>
  <si>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</si>
  <si>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</si>
  <si>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</si>
  <si>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</si>
  <si>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</si>
  <si>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</si>
  <si>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</si>
  <si>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</si>
  <si>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</si>
  <si>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</si>
  <si>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</si>
  <si>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</si>
  <si>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</si>
  <si>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</si>
  <si>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</si>
  <si>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</si>
  <si>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</si>
  <si>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</si>
  <si>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</si>
  <si>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</si>
  <si>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</si>
  <si>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</si>
  <si>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</si>
  <si>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</si>
  <si>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</si>
  <si>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</si>
  <si>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</si>
  <si>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</si>
  <si>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</si>
  <si>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</si>
  <si>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</si>
  <si>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</si>
  <si>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</si>
  <si>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</si>
  <si>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</si>
  <si>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</si>
  <si>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</si>
  <si>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</si>
  <si>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</si>
  <si>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</si>
  <si>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</si>
  <si>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</si>
  <si>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</si>
  <si>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</si>
  <si>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</si>
  <si>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</si>
  <si>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</si>
  <si>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</si>
  <si>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</si>
  <si>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</si>
  <si>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</si>
  <si>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</si>
  <si>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</si>
  <si>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</si>
  <si>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</si>
  <si>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Phone</t>
  </si>
  <si>
    <t>Department Box</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</si>
  <si>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</si>
  <si>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</si>
  <si>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</si>
  <si>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</si>
  <si>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</si>
  <si>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</si>
  <si>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</si>
  <si>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</si>
  <si>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</si>
  <si>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</si>
  <si>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</si>
  <si>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</si>
  <si>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</si>
  <si>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</si>
  <si>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</si>
  <si>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</si>
  <si>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</si>
  <si>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</si>
  <si>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</si>
  <si>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</si>
  <si>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</si>
  <si>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</si>
  <si>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</si>
  <si>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</si>
  <si>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</si>
  <si>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</si>
  <si>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</si>
  <si>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</si>
  <si>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</si>
  <si>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</si>
  <si>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</si>
  <si>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</si>
  <si>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</si>
  <si>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</si>
  <si>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</si>
  <si>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</si>
  <si>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</si>
  <si>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</si>
  <si>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</si>
  <si>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</si>
  <si>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</si>
  <si>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</si>
  <si>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</si>
  <si>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</si>
  <si>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</si>
  <si>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</si>
  <si>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</si>
  <si>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</si>
  <si>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</si>
  <si>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</si>
  <si>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</si>
  <si>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</si>
  <si>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</si>
  <si>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</si>
  <si>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</si>
  <si>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</si>
  <si>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</si>
  <si>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</si>
  <si>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</si>
  <si>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</si>
  <si>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</si>
  <si>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</si>
  <si>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</si>
  <si>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</si>
  <si>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</si>
  <si>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</si>
  <si>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</si>
  <si>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</si>
  <si>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</si>
  <si>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</si>
  <si>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</si>
  <si>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</si>
  <si>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</si>
  <si>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</si>
  <si>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</si>
  <si>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</si>
  <si>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</si>
  <si>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</si>
  <si>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</si>
  <si>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</si>
  <si>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</si>
  <si>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</si>
  <si>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</si>
  <si>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</si>
  <si>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</si>
  <si>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</si>
  <si>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</si>
  <si>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</si>
  <si>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</si>
  <si>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</si>
  <si>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</si>
  <si>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</si>
  <si>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</si>
  <si>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</si>
  <si>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</si>
  <si>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</si>
  <si>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</si>
  <si>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</si>
  <si>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</si>
  <si>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</si>
  <si>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</si>
  <si>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</si>
  <si>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</si>
  <si>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</si>
  <si>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</si>
  <si>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</si>
  <si>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</si>
  <si>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</si>
  <si>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</si>
  <si>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</si>
  <si>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</si>
  <si>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</si>
  <si>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</si>
  <si>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</si>
  <si>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</si>
  <si>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</si>
  <si>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</si>
  <si>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</si>
  <si>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</si>
  <si>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</si>
  <si>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</si>
  <si>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</si>
  <si>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</si>
  <si>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</si>
  <si>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</si>
  <si>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</si>
  <si>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</si>
  <si>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</si>
  <si>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</si>
  <si>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</si>
  <si>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</si>
  <si>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</si>
  <si>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</si>
  <si>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</si>
  <si>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</si>
  <si>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</si>
  <si>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</si>
  <si>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</si>
  <si>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</si>
  <si>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</si>
  <si>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</si>
  <si>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</si>
  <si>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</si>
  <si>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</si>
  <si>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</si>
  <si>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</si>
  <si>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</si>
  <si>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</si>
  <si>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</si>
  <si>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</si>
  <si>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</si>
  <si>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</si>
  <si>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</si>
  <si>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</si>
  <si>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</si>
  <si>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</si>
  <si>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</si>
  <si>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</si>
  <si>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</si>
  <si>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</si>
  <si>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</si>
  <si>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</si>
  <si>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</si>
  <si>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</si>
  <si>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</si>
  <si>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</si>
  <si>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</si>
  <si>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</si>
  <si>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</si>
  <si>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</si>
  <si>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</si>
  <si>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</si>
  <si>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</si>
  <si>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</si>
  <si>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</si>
  <si>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</si>
  <si>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</si>
  <si>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</si>
  <si>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</si>
  <si>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</si>
  <si>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</si>
  <si>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</si>
  <si>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</si>
  <si>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</si>
  <si>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</si>
  <si>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</si>
  <si>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</si>
  <si>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</si>
  <si>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</si>
  <si>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</si>
  <si>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</si>
  <si>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</si>
  <si>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</si>
  <si>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</si>
  <si>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</si>
  <si>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</si>
  <si>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</si>
  <si>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</si>
  <si>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</si>
  <si>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</si>
  <si>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</si>
  <si>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</si>
  <si>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</si>
  <si>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</si>
  <si>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</si>
  <si>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</si>
  <si>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</si>
  <si>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</si>
  <si>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</si>
  <si>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</si>
  <si>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</si>
  <si>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</si>
  <si>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</si>
  <si>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</si>
  <si>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</si>
  <si>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</si>
  <si>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</si>
  <si>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</si>
  <si>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</si>
  <si>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</si>
  <si>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</si>
  <si>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</si>
  <si>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</si>
  <si>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</si>
  <si>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</si>
  <si>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</si>
  <si>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</si>
  <si>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</si>
  <si>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</si>
  <si>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</si>
  <si>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</si>
  <si>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</si>
  <si>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</si>
  <si>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</si>
  <si>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</si>
  <si>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</si>
  <si>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</si>
  <si>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</si>
  <si>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</si>
  <si>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</si>
  <si>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</si>
  <si>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</si>
  <si>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</si>
  <si>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</si>
  <si>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</si>
  <si>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</si>
  <si>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</si>
  <si>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</si>
  <si>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</si>
  <si>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</si>
  <si>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</si>
  <si>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</si>
  <si>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</si>
  <si>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</si>
  <si>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</si>
  <si>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</si>
  <si>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</si>
  <si>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</si>
  <si>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</si>
  <si>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</si>
  <si>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</si>
  <si>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</si>
  <si>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</si>
  <si>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</si>
  <si>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</si>
  <si>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</si>
  <si>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</si>
  <si>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</si>
  <si>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</si>
  <si>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</si>
  <si>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</si>
  <si>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</si>
  <si>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</si>
  <si>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</si>
  <si>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</si>
  <si>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Please read prior to completing forms</t>
  </si>
  <si>
    <r>
      <rPr>
        <b/>
        <u/>
        <sz val="11"/>
        <color rgb="FF000000"/>
        <rFont val="Arial"/>
        <family val="2"/>
      </rPr>
      <t>What is considered GROUP TRAVEL?</t>
    </r>
    <r>
      <rPr>
        <sz val="11"/>
        <color rgb="FF000000"/>
        <rFont val="Arial"/>
        <family val="2"/>
      </rPr>
      <t xml:space="preserve"> </t>
    </r>
    <r>
      <rPr>
        <sz val="11"/>
        <color indexed="8"/>
        <rFont val="Arial Narrow"/>
        <family val="2"/>
      </rPr>
      <t xml:space="preserve">A Faculty or Staff Member traveling with at minimum 2 full time USM enrolled students.  The Faculty or Staff Member is responsible for covering all the expenses of the students traveling.  Meal decisions should be made with group prior to travel, taking into consideration diets and preference of students.  </t>
    </r>
    <r>
      <rPr>
        <b/>
        <u/>
        <sz val="11"/>
        <color rgb="FF000000"/>
        <rFont val="Arial Narrow"/>
        <family val="2"/>
      </rPr>
      <t>Faculty or Staff have two options for meals</t>
    </r>
    <r>
      <rPr>
        <sz val="11"/>
        <color indexed="8"/>
        <rFont val="Arial Narrow"/>
        <family val="2"/>
      </rPr>
      <t xml:space="preserve">.  1. The option of disbursing perdiem funds directly to the student for each travel day if the students chose to dine individually.  Signature by the student for the amount received from Faculty or Staff is required on the student log.  2. Faculty or Staff can dine with and pay for a group meal with students. The group paid meal must be on one receipt claimed on travel voucher pg1.  Contact Travel for clarity if meals deviate from options given. </t>
    </r>
  </si>
  <si>
    <t>Detailed instruction for questions you may have to complete this document</t>
  </si>
  <si>
    <t>Description</t>
  </si>
  <si>
    <t>Enter your information below</t>
  </si>
  <si>
    <t>TV pg1 &amp; 2</t>
  </si>
  <si>
    <t>START HERE PAGE</t>
  </si>
  <si>
    <t>Information that is imported to other pages in workbook to avoid retyping</t>
  </si>
  <si>
    <t>First Name,      Middle Initial,     Last Name</t>
  </si>
  <si>
    <t>USM Empl ID/Student I.D. Number</t>
  </si>
  <si>
    <t>Social Security Number (FIRST PYMT ONLY)*</t>
  </si>
  <si>
    <t>E-Mail Address</t>
  </si>
  <si>
    <t>Department Phone #</t>
  </si>
  <si>
    <t>Dept/School Name (not Division)</t>
  </si>
  <si>
    <t>University Title</t>
  </si>
  <si>
    <t>SELECT DROPDOWN CHOICES</t>
  </si>
  <si>
    <t>Fund (5 digits)</t>
  </si>
  <si>
    <t>Dept ID (6 digits)</t>
  </si>
  <si>
    <t>Program (5 digits)</t>
  </si>
  <si>
    <t>Your paperwork will be returned unpaid, if you do not include a chartfield.</t>
  </si>
  <si>
    <t>The person in your department we should contact if we have questions</t>
  </si>
  <si>
    <t>Contact Dept Phone Number</t>
  </si>
  <si>
    <t xml:space="preserve">Date Format should be (MM/DD/YY) with slashes, to calculate the end date the travel voucher is due. </t>
  </si>
  <si>
    <t>(Required to determine Travel Voucher Due Date)</t>
  </si>
  <si>
    <t>PURPOSE OF TRAVEL</t>
  </si>
  <si>
    <t xml:space="preserve">Location of travel:
(City and State)
</t>
  </si>
  <si>
    <t>Brief Title of Meeting/Event
(Do not abbreviate)</t>
  </si>
  <si>
    <t>START DATE OF TRAVEL</t>
  </si>
  <si>
    <t xml:space="preserve">END DATE  OF TRAVEL </t>
  </si>
  <si>
    <t>Do not abbreviate.</t>
  </si>
  <si>
    <t>Click on cell to use drop down box to select your University Standing</t>
  </si>
  <si>
    <t>If more Chartfields are required, attach a memo with amount to be charged and signature authority approval</t>
  </si>
  <si>
    <t>Payment will not exceed this amount for this budget</t>
  </si>
  <si>
    <r>
      <t>*SSN IS REQUIRED FOR FACULTY/STAFF FOR SOARFIN ENTRY-</t>
    </r>
    <r>
      <rPr>
        <b/>
        <sz val="10"/>
        <rFont val="Arial Narrow"/>
        <family val="2"/>
      </rPr>
      <t>1ST PAYMENT ONLY</t>
    </r>
  </si>
  <si>
    <t>CITY AND STATE OF TRAVEL
REQUIRED FOR REPORTING TO IHL</t>
  </si>
  <si>
    <r>
      <t xml:space="preserve">The individual being paid on this form must be an employee of the University of Southern Mississippi. </t>
    </r>
    <r>
      <rPr>
        <i/>
        <u/>
        <sz val="11"/>
        <color indexed="8"/>
        <rFont val="Arial Narrow"/>
        <family val="2"/>
      </rPr>
      <t xml:space="preserve"> An employee is someone that receives bi-weekly, monthly or single payment payroll checks from USM</t>
    </r>
    <r>
      <rPr>
        <i/>
        <sz val="11"/>
        <color indexed="8"/>
        <rFont val="Arial Narrow"/>
        <family val="2"/>
      </rPr>
      <t xml:space="preserve">.  If the individual received a check from Accounts Payable for services, then they are not an employee of USM and reimbursements should be done on a Remittance Voucher.
</t>
    </r>
    <r>
      <rPr>
        <i/>
        <u/>
        <sz val="11"/>
        <color indexed="10"/>
        <rFont val="Arial Narrow"/>
        <family val="2"/>
      </rPr>
      <t xml:space="preserve">EXCEPTIONS: </t>
    </r>
    <r>
      <rPr>
        <i/>
        <sz val="11"/>
        <color indexed="8"/>
        <rFont val="Arial Narrow"/>
        <family val="2"/>
      </rPr>
      <t xml:space="preserve">
</t>
    </r>
    <r>
      <rPr>
        <i/>
        <sz val="11"/>
        <color indexed="10"/>
        <rFont val="Arial Narrow"/>
        <family val="2"/>
      </rPr>
      <t>USM Grad students</t>
    </r>
    <r>
      <rPr>
        <i/>
        <sz val="11"/>
        <color indexed="8"/>
        <rFont val="Arial Narrow"/>
        <family val="2"/>
      </rPr>
      <t xml:space="preserve"> must complete travel forms for reimbursement of any travel (required by State).
</t>
    </r>
    <r>
      <rPr>
        <i/>
        <sz val="11"/>
        <color indexed="10"/>
        <rFont val="Arial Narrow"/>
        <family val="2"/>
      </rPr>
      <t>Undergrad students</t>
    </r>
    <r>
      <rPr>
        <i/>
        <sz val="11"/>
        <color indexed="8"/>
        <rFont val="Arial Narrow"/>
        <family val="2"/>
      </rPr>
      <t xml:space="preserve"> can be reimbursed by AP when expensed on your budget as Contractual Services or by Travel when expensed on your budget as Travel.</t>
    </r>
  </si>
  <si>
    <t>PTT Attached</t>
  </si>
  <si>
    <t>Domestic Travel Only</t>
  </si>
  <si>
    <t>YES=If you have a University Vehicle but choose to drive your personal car-Max Rate is .21 /mile</t>
  </si>
  <si>
    <t>Meal Allowance Website</t>
  </si>
  <si>
    <r>
      <t xml:space="preserve">YOU CANNOT BE REIMBURSED FOR AN EXPENSE </t>
    </r>
    <r>
      <rPr>
        <b/>
        <u/>
        <sz val="12"/>
        <color theme="3"/>
        <rFont val="Arial Narrow"/>
        <family val="2"/>
      </rPr>
      <t>YOU DID NOT PAY FOR</t>
    </r>
    <r>
      <rPr>
        <b/>
        <i/>
        <sz val="12"/>
        <color theme="3"/>
        <rFont val="Arial Narrow"/>
        <family val="2"/>
      </rPr>
      <t xml:space="preserve">.   ONLY THE EMPLOYEE THAT PAID CAN BE REIMBURSED FOR EXPENSES IN THEIR NAME. </t>
    </r>
  </si>
  <si>
    <r>
      <rPr>
        <b/>
        <sz val="12"/>
        <color theme="1"/>
        <rFont val="Arial Narrow"/>
        <family val="2"/>
      </rPr>
      <t>IDENTIFY WHERE YOU STAYED TO CLAIM MEALS</t>
    </r>
    <r>
      <rPr>
        <sz val="10"/>
        <rFont val="Arial Narrow"/>
        <family val="2"/>
      </rPr>
      <t xml:space="preserve">                                                                         </t>
    </r>
    <r>
      <rPr>
        <u/>
        <sz val="10"/>
        <rFont val="Arial Narrow"/>
        <family val="2"/>
      </rPr>
      <t>Situations that may require an adjustment to pre-diem may include the following:</t>
    </r>
    <r>
      <rPr>
        <sz val="10"/>
        <rFont val="Arial Narrow"/>
        <family val="2"/>
      </rPr>
      <t xml:space="preserve">
*Meals furnished as part of BREF
*Meals are included in the registration fee or by the conference </t>
    </r>
  </si>
  <si>
    <r>
      <t xml:space="preserve">3. TRAVEL BY PUBLIC CARRIER            </t>
    </r>
    <r>
      <rPr>
        <b/>
        <sz val="9"/>
        <color theme="3"/>
        <rFont val="Arial Narrow"/>
        <family val="2"/>
      </rPr>
      <t>(Attach 2 cost comparisons to support lowest ticket was purchased)</t>
    </r>
  </si>
  <si>
    <r>
      <t xml:space="preserve">4. OTHER EXPENSES  </t>
    </r>
    <r>
      <rPr>
        <sz val="9"/>
        <color theme="3"/>
        <rFont val="Arial Narrow"/>
        <family val="2"/>
      </rPr>
      <t xml:space="preserve">                              (Pcard expense cannot be included on voucher)</t>
    </r>
    <r>
      <rPr>
        <i/>
        <sz val="9"/>
        <color indexed="8"/>
        <rFont val="Arial Narrow"/>
        <family val="2"/>
      </rPr>
      <t xml:space="preserve">                            </t>
    </r>
    <r>
      <rPr>
        <sz val="9"/>
        <color indexed="8"/>
        <rFont val="Arial Narrow"/>
        <family val="2"/>
      </rPr>
      <t/>
    </r>
  </si>
  <si>
    <t xml:space="preserve"> Mileage Rates → </t>
  </si>
  <si>
    <t>Effective date -&gt;</t>
  </si>
  <si>
    <t>Campus rate</t>
  </si>
  <si>
    <t>USM Vehicle was not used</t>
  </si>
  <si>
    <t>Verify mileage using internet search</t>
  </si>
  <si>
    <r>
      <t xml:space="preserve">If your registration fee and/or rental car was paid using the P-card, </t>
    </r>
    <r>
      <rPr>
        <u/>
        <sz val="12"/>
        <rFont val="Arial Narrow"/>
        <family val="2"/>
      </rPr>
      <t>DO NOT</t>
    </r>
    <r>
      <rPr>
        <sz val="12"/>
        <rFont val="Arial Narrow"/>
        <family val="2"/>
      </rPr>
      <t xml:space="preserve"> included on this travel voucher.  </t>
    </r>
    <r>
      <rPr>
        <sz val="12"/>
        <color rgb="FFFF0000"/>
        <rFont val="Arial Narrow"/>
        <family val="2"/>
      </rPr>
      <t>(See Pcard Instruction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</si>
</sst>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3" x14ac:knownFonts="1">
    <font>
      <sz val="10"/>
      <name val="Arial"/>
    </font>
    <font>
      <sz val="10"/>
      <name val="Arial"/>
      <family val="2"/>
    </font>
    <font>
      <sz val="10"/>
      <name val="Times New Roman"/>
      <family val="1"/>
    </font>
    <font>
      <b/>
      <sz val="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9"/>
      <color indexed="10"/>
      <name val="Times New Roman"/>
      <family val="1"/>
    </font>
    <font>
      <b/>
      <i/>
      <sz val="12"/>
      <color indexed="10"/>
      <name val="Times New Roman"/>
      <family val="1"/>
    </font>
    <font>
      <b/>
      <sz val="12"/>
      <color indexed="8"/>
      <name val="Times New Roman"/>
      <family val="1"/>
    </font>
    <font>
      <u/>
      <sz val="10"/>
      <color indexed="12"/>
      <name val="Arial"/>
      <family val="2"/>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b/>
      <sz val="10"/>
      <color indexed="10"/>
      <name val="Arial"/>
      <family val="2"/>
    </font>
    <font>
      <b/>
      <i/>
      <sz val="14"/>
      <color indexed="10"/>
      <name val="Arial"/>
      <family val="2"/>
    </font>
    <font>
      <sz val="14"/>
      <color indexed="10"/>
      <name val="Arial"/>
      <family val="2"/>
    </font>
    <font>
      <b/>
      <i/>
      <sz val="11"/>
      <color indexed="10"/>
      <name val="Times New Roman"/>
      <family val="1"/>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sz val="16"/>
      <color indexed="10"/>
      <name val="Arial"/>
      <family val="2"/>
    </font>
    <font>
      <b/>
      <sz val="14"/>
      <color indexed="12"/>
      <name val="Arial"/>
      <family val="2"/>
    </font>
    <font>
      <b/>
      <sz val="18"/>
      <color indexed="8"/>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9"/>
      <color indexed="10"/>
      <name val="Times New Roman"/>
      <family val="1"/>
    </font>
    <font>
      <b/>
      <sz val="12"/>
      <color theme="3" tint="-0.249977111117893"/>
      <name val="Times New Roman"/>
      <family val="1"/>
    </font>
    <font>
      <u/>
      <sz val="18"/>
      <color indexed="8"/>
      <name val="Times New Roman"/>
      <family val="1"/>
    </font>
    <font>
      <sz val="11"/>
      <color indexed="8"/>
      <name val="Arial Narrow"/>
      <family val="2"/>
    </font>
    <font>
      <sz val="12"/>
      <color indexed="8"/>
      <name val="Arial"/>
      <family val="2"/>
    </font>
    <font>
      <b/>
      <sz val="20"/>
      <color indexed="8"/>
      <name val="Arial Black"/>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sz val="14"/>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sz val="10"/>
      <color indexed="12"/>
      <name val="Arial Narrow"/>
      <family val="2"/>
    </font>
    <font>
      <sz val="9"/>
      <color indexed="8"/>
      <name val="Arial Narrow"/>
      <family val="2"/>
    </font>
    <font>
      <b/>
      <sz val="8"/>
      <color theme="3"/>
      <name val="Arial Narrow"/>
      <family val="2"/>
    </font>
    <font>
      <sz val="9"/>
      <color indexed="81"/>
      <name val="Tahoma"/>
      <family val="2"/>
    </font>
    <font>
      <b/>
      <sz val="9"/>
      <color indexed="81"/>
      <name val="Tahoma"/>
      <family val="2"/>
    </font>
    <font>
      <b/>
      <sz val="12"/>
      <color theme="1"/>
      <name val="Times New Roman"/>
      <family val="1"/>
    </font>
    <font>
      <i/>
      <u/>
      <sz val="9"/>
      <color indexed="8"/>
      <name val="Arial"/>
      <family val="2"/>
    </font>
    <font>
      <b/>
      <u/>
      <sz val="12"/>
      <color indexed="8"/>
      <name val="Times New Roman"/>
      <family val="1"/>
    </font>
    <font>
      <b/>
      <sz val="16"/>
      <color rgb="FFFF0000"/>
      <name val="Times New Roman"/>
      <family val="1"/>
    </font>
    <font>
      <b/>
      <u/>
      <sz val="16"/>
      <color indexed="8"/>
      <name val="Times New Roman"/>
      <family val="1"/>
    </font>
    <font>
      <sz val="7"/>
      <color indexed="8"/>
      <name val="Arial Narrow"/>
      <family val="2"/>
    </font>
    <font>
      <b/>
      <u/>
      <sz val="16"/>
      <color rgb="FFFF0000"/>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sz val="11"/>
      <color rgb="FFFF0000"/>
      <name val="Times New Roman"/>
      <family val="1"/>
    </font>
    <font>
      <b/>
      <sz val="12"/>
      <color theme="1"/>
      <name val="Arial"/>
      <family val="2"/>
    </font>
    <font>
      <sz val="8"/>
      <color indexed="8"/>
      <name val="Arial Narrow"/>
      <family val="2"/>
    </font>
    <font>
      <b/>
      <sz val="10"/>
      <color rgb="FFFF0000"/>
      <name val="Arial Narrow"/>
      <family val="2"/>
    </font>
    <font>
      <sz val="16"/>
      <color indexed="8"/>
      <name val="Arial Narrow"/>
      <family val="2"/>
    </font>
    <font>
      <b/>
      <sz val="10"/>
      <color theme="1"/>
      <name val="Arial"/>
      <family val="2"/>
    </font>
    <font>
      <sz val="12"/>
      <color indexed="12"/>
      <name val="Arial Narrow"/>
      <family val="2"/>
    </font>
    <font>
      <u/>
      <sz val="12"/>
      <color indexed="12"/>
      <name val="Arial Narrow"/>
      <family val="2"/>
    </font>
    <font>
      <i/>
      <sz val="9"/>
      <name val="Arial Narrow"/>
      <family val="2"/>
    </font>
    <font>
      <u/>
      <sz val="16"/>
      <color indexed="8"/>
      <name val="Arial Narrow"/>
      <family val="2"/>
    </font>
    <font>
      <b/>
      <u/>
      <sz val="16"/>
      <color rgb="FFFF0000"/>
      <name val="Arial Narrow"/>
      <family val="2"/>
    </font>
    <font>
      <i/>
      <sz val="12"/>
      <color rgb="FFFF0000"/>
      <name val="Times New Roman"/>
      <family val="1"/>
    </font>
    <font>
      <b/>
      <sz val="14"/>
      <color rgb="FF0070C0"/>
      <name val="Arial"/>
      <family val="2"/>
    </font>
    <font>
      <b/>
      <i/>
      <sz val="14"/>
      <color indexed="8"/>
      <name val="Arial"/>
      <family val="2"/>
    </font>
    <font>
      <sz val="10"/>
      <color theme="0" tint="-0.249977111117893"/>
      <name val="Arial"/>
      <family val="2"/>
    </font>
    <font>
      <b/>
      <sz val="10"/>
      <color theme="3" tint="-0.249977111117893"/>
      <name val="Arial"/>
      <family val="2"/>
    </font>
    <font>
      <b/>
      <i/>
      <sz val="10"/>
      <color indexed="8"/>
      <name val="Arial"/>
      <family val="2"/>
    </font>
    <font>
      <b/>
      <u/>
      <sz val="20"/>
      <name val="Times New Roman"/>
      <family val="1"/>
    </font>
    <font>
      <sz val="12"/>
      <color indexed="8"/>
      <name val="Arial Narrow"/>
      <family val="2"/>
    </font>
    <font>
      <i/>
      <sz val="12"/>
      <color indexed="8"/>
      <name val="Arial Narrow"/>
      <family val="2"/>
    </font>
    <font>
      <b/>
      <i/>
      <sz val="10"/>
      <name val="Arial Narrow"/>
      <family val="2"/>
    </font>
    <font>
      <sz val="11"/>
      <name val="Arial Narrow"/>
      <family val="2"/>
    </font>
    <font>
      <b/>
      <sz val="11"/>
      <color rgb="FFFF0000"/>
      <name val="Arial Narrow"/>
      <family val="2"/>
    </font>
    <font>
      <sz val="12"/>
      <color rgb="FFFF0000"/>
      <name val="Arial Narrow"/>
      <family val="2"/>
    </font>
    <font>
      <sz val="10"/>
      <name val="Arial Narrow"/>
      <family val="2"/>
    </font>
    <font>
      <sz val="14"/>
      <color indexed="8"/>
      <name val="Arial Narrow"/>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sz val="10"/>
      <color theme="0" tint="-0.34998626667073579"/>
      <name val="Arial"/>
      <family val="2"/>
    </font>
    <font>
      <b/>
      <sz val="14"/>
      <color rgb="FF0070C0"/>
      <name val="Arial Black"/>
      <family val="2"/>
    </font>
    <font>
      <b/>
      <i/>
      <sz val="14"/>
      <color rgb="FF0070C0"/>
      <name val="Arial Black"/>
      <family val="2"/>
    </font>
    <font>
      <b/>
      <sz val="20"/>
      <color rgb="FF0070C0"/>
      <name val="Arial Black"/>
      <family val="2"/>
    </font>
    <font>
      <b/>
      <sz val="11"/>
      <color theme="3"/>
      <name val="Calibri"/>
      <family val="2"/>
      <scheme val="minor"/>
    </font>
    <font>
      <sz val="11"/>
      <color rgb="FFFF0000"/>
      <name val="Calibri"/>
      <family val="2"/>
      <scheme val="minor"/>
    </font>
    <font>
      <b/>
      <sz val="11"/>
      <color theme="1"/>
      <name val="Calibri"/>
      <family val="2"/>
      <scheme val="minor"/>
    </font>
    <font>
      <b/>
      <sz val="20"/>
      <color indexed="10"/>
      <name val="Arial Narrow"/>
      <family val="2"/>
    </font>
    <font>
      <u/>
      <sz val="24"/>
      <color indexed="12"/>
      <name val="Arial Narrow"/>
      <family val="2"/>
    </font>
    <font>
      <b/>
      <sz val="24"/>
      <color indexed="10"/>
      <name val="Arial Narrow"/>
      <family val="2"/>
    </font>
    <font>
      <b/>
      <sz val="13"/>
      <color indexed="10"/>
      <name val="Arial Narrow"/>
      <family val="2"/>
    </font>
    <font>
      <b/>
      <u/>
      <sz val="13"/>
      <color indexed="10"/>
      <name val="Arial Narrow"/>
      <family val="2"/>
    </font>
    <font>
      <b/>
      <i/>
      <sz val="13"/>
      <name val="Arial Narrow"/>
      <family val="2"/>
    </font>
    <font>
      <b/>
      <i/>
      <sz val="13"/>
      <color indexed="10"/>
      <name val="Arial Narrow"/>
      <family val="2"/>
    </font>
    <font>
      <b/>
      <i/>
      <u/>
      <sz val="13"/>
      <color indexed="10"/>
      <name val="Arial Narrow"/>
      <family val="2"/>
    </font>
    <font>
      <b/>
      <sz val="13.5"/>
      <color indexed="8"/>
      <name val="Arial Narrow"/>
      <family val="2"/>
    </font>
    <font>
      <b/>
      <sz val="24"/>
      <color indexed="8"/>
      <name val="Arial Narrow"/>
      <family val="2"/>
    </font>
    <font>
      <b/>
      <u/>
      <sz val="24"/>
      <color rgb="FFFF0000"/>
      <name val="Arial Narrow"/>
      <family val="2"/>
    </font>
    <font>
      <b/>
      <sz val="9"/>
      <color indexed="8"/>
      <name val="Arial Narrow"/>
      <family val="2"/>
    </font>
    <font>
      <b/>
      <sz val="16"/>
      <color indexed="8"/>
      <name val="Arial Narrow"/>
      <family val="2"/>
    </font>
    <font>
      <b/>
      <sz val="14"/>
      <color indexed="8"/>
      <name val="Arial Narrow"/>
      <family val="2"/>
    </font>
    <font>
      <b/>
      <sz val="14"/>
      <color indexed="10"/>
      <name val="Arial Narrow"/>
      <family val="2"/>
    </font>
    <font>
      <b/>
      <sz val="16"/>
      <color indexed="10"/>
      <name val="Arial Narrow"/>
      <family val="2"/>
    </font>
    <font>
      <b/>
      <sz val="11"/>
      <color indexed="10"/>
      <name val="Arial Narrow"/>
      <family val="2"/>
    </font>
    <font>
      <b/>
      <sz val="12"/>
      <color indexed="10"/>
      <name val="Arial Narrow"/>
      <family val="2"/>
    </font>
    <font>
      <b/>
      <sz val="10"/>
      <color indexed="10"/>
      <name val="Arial Narrow"/>
      <family val="2"/>
    </font>
    <font>
      <b/>
      <i/>
      <sz val="10"/>
      <color indexed="10"/>
      <name val="Arial Narrow"/>
      <family val="2"/>
    </font>
    <font>
      <i/>
      <sz val="10"/>
      <color indexed="8"/>
      <name val="Arial Narrow"/>
      <family val="2"/>
    </font>
    <font>
      <u/>
      <sz val="10"/>
      <color indexed="12"/>
      <name val="Arial Narrow"/>
      <family val="2"/>
    </font>
    <font>
      <b/>
      <sz val="12"/>
      <name val="Arial Narrow"/>
      <family val="2"/>
    </font>
    <font>
      <b/>
      <sz val="16"/>
      <name val="Arial Narrow"/>
      <family val="2"/>
    </font>
    <font>
      <b/>
      <u/>
      <sz val="14"/>
      <color rgb="FFFF0000"/>
      <name val="Arial Narrow"/>
      <family val="2"/>
    </font>
    <font>
      <sz val="14"/>
      <name val="Arial Narrow"/>
      <family val="2"/>
    </font>
    <font>
      <sz val="10"/>
      <color rgb="FFFF0000"/>
      <name val="Arial Narrow"/>
      <family val="2"/>
    </font>
    <font>
      <sz val="12"/>
      <name val="Arial Narrow"/>
      <family val="2"/>
    </font>
    <font>
      <b/>
      <i/>
      <sz val="14"/>
      <name val="Arial Narrow"/>
      <family val="2"/>
    </font>
    <font>
      <b/>
      <u val="singleAccounting"/>
      <sz val="12"/>
      <color indexed="8"/>
      <name val="Arial Narrow"/>
      <family val="2"/>
    </font>
    <font>
      <b/>
      <sz val="9"/>
      <name val="Arial Narrow"/>
      <family val="2"/>
    </font>
    <font>
      <b/>
      <u/>
      <sz val="9"/>
      <name val="Arial Narrow"/>
      <family val="2"/>
    </font>
    <font>
      <b/>
      <i/>
      <sz val="9"/>
      <color indexed="8"/>
      <name val="Arial Narrow"/>
      <family val="2"/>
    </font>
    <font>
      <b/>
      <i/>
      <sz val="9"/>
      <color rgb="FFC00000"/>
      <name val="Arial Narrow"/>
      <family val="2"/>
    </font>
    <font>
      <b/>
      <sz val="9"/>
      <color rgb="FFFF0000"/>
      <name val="Arial Narrow"/>
      <family val="2"/>
    </font>
    <font>
      <b/>
      <i/>
      <u/>
      <sz val="12"/>
      <color indexed="8"/>
      <name val="Arial Narrow"/>
      <family val="2"/>
    </font>
    <font>
      <sz val="16"/>
      <color rgb="FF0070C0"/>
      <name val="Arial Narrow"/>
      <family val="2"/>
    </font>
    <font>
      <sz val="16"/>
      <name val="Arial Narrow"/>
      <family val="2"/>
    </font>
    <font>
      <b/>
      <u/>
      <sz val="28"/>
      <color rgb="FF0070C0"/>
      <name val="Arial Narrow"/>
      <family val="2"/>
    </font>
    <font>
      <b/>
      <u/>
      <sz val="28"/>
      <name val="Arial Narrow"/>
      <family val="2"/>
    </font>
    <font>
      <b/>
      <sz val="11"/>
      <name val="Arial Narrow"/>
      <family val="2"/>
    </font>
    <font>
      <b/>
      <u/>
      <sz val="11"/>
      <name val="Arial Narrow"/>
      <family val="2"/>
    </font>
    <font>
      <sz val="11"/>
      <color rgb="FFFF0000"/>
      <name val="Arial Narrow"/>
      <family val="2"/>
    </font>
    <font>
      <u/>
      <sz val="10"/>
      <name val="Arial Narrow"/>
      <family val="2"/>
    </font>
    <font>
      <b/>
      <sz val="9"/>
      <color indexed="10"/>
      <name val="Arial Narrow"/>
      <family val="2"/>
    </font>
    <font>
      <b/>
      <sz val="10.5"/>
      <color rgb="FF002060"/>
      <name val="Arial Narrow"/>
      <family val="2"/>
    </font>
    <font>
      <b/>
      <u/>
      <sz val="11"/>
      <color indexed="8"/>
      <name val="Arial Narrow"/>
      <family val="2"/>
    </font>
    <font>
      <b/>
      <i/>
      <sz val="12"/>
      <name val="Arial Narrow"/>
      <family val="2"/>
    </font>
    <font>
      <i/>
      <sz val="8"/>
      <color theme="3"/>
      <name val="Arial Narrow"/>
      <family val="2"/>
    </font>
    <font>
      <b/>
      <sz val="18"/>
      <color indexed="10"/>
      <name val="Arial Narrow"/>
      <family val="2"/>
    </font>
    <font>
      <i/>
      <sz val="14"/>
      <color indexed="8"/>
      <name val="Arial Narrow"/>
      <family val="2"/>
    </font>
    <font>
      <i/>
      <sz val="10"/>
      <name val="Arial Narrow"/>
      <family val="2"/>
    </font>
    <font>
      <b/>
      <sz val="16"/>
      <color theme="3"/>
      <name val="Arial Narrow"/>
      <family val="2"/>
    </font>
    <font>
      <b/>
      <sz val="18"/>
      <color rgb="FFF2F2F2"/>
      <name val="Arial Narrow"/>
      <family val="2"/>
    </font>
    <font>
      <sz val="12"/>
      <color theme="1"/>
      <name val="Arial Narrow"/>
      <family val="2"/>
    </font>
    <font>
      <i/>
      <sz val="10"/>
      <color rgb="FFFF0000"/>
      <name val="Arial Narrow"/>
      <family val="2"/>
    </font>
    <font>
      <sz val="8"/>
      <color theme="1"/>
      <name val="Arial Narrow"/>
      <family val="2"/>
    </font>
    <font>
      <i/>
      <sz val="12"/>
      <color indexed="12"/>
      <name val="Arial Narrow"/>
      <family val="2"/>
    </font>
    <font>
      <i/>
      <sz val="8"/>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i/>
      <u/>
      <sz val="11"/>
      <color indexed="10"/>
      <name val="Arial Narrow"/>
      <family val="2"/>
    </font>
    <font>
      <b/>
      <u/>
      <sz val="20"/>
      <color indexed="8"/>
      <name val="Arial Narrow"/>
      <family val="2"/>
    </font>
    <font>
      <sz val="11"/>
      <color rgb="FF000000"/>
      <name val="Arial"/>
      <family val="2"/>
    </font>
    <font>
      <b/>
      <u/>
      <sz val="11"/>
      <color rgb="FF000000"/>
      <name val="Arial Narrow"/>
      <family val="2"/>
    </font>
    <font>
      <b/>
      <u/>
      <sz val="11"/>
      <color rgb="FF000000"/>
      <name val="Arial"/>
      <family val="2"/>
    </font>
    <font>
      <b/>
      <sz val="14"/>
      <color rgb="FFFF0000"/>
      <name val="Arial"/>
      <family val="2"/>
    </font>
    <font>
      <sz val="12"/>
      <color rgb="FFFF0000"/>
      <name val="Arial"/>
      <family val="2"/>
    </font>
    <font>
      <b/>
      <sz val="18"/>
      <color rgb="FFFF0000"/>
      <name val="Arial"/>
      <family val="2"/>
    </font>
    <font>
      <u/>
      <sz val="12"/>
      <name val="Calibri"/>
      <family val="2"/>
      <scheme val="minor"/>
    </font>
    <font>
      <sz val="14"/>
      <color theme="1"/>
      <name val="Arial Narrow"/>
      <family val="2"/>
    </font>
    <font>
      <sz val="11"/>
      <color rgb="FF0070C0"/>
      <name val="Arial Narrow"/>
      <family val="2"/>
    </font>
    <font>
      <sz val="10"/>
      <color theme="1"/>
      <name val="Arial Narrow"/>
      <family val="2"/>
    </font>
    <font>
      <i/>
      <sz val="11"/>
      <color indexed="8"/>
      <name val="Arial Narrow"/>
      <family val="2"/>
    </font>
    <font>
      <i/>
      <u/>
      <sz val="11"/>
      <color indexed="8"/>
      <name val="Arial Narrow"/>
      <family val="2"/>
    </font>
    <font>
      <i/>
      <sz val="11"/>
      <color indexed="10"/>
      <name val="Arial Narrow"/>
      <family val="2"/>
    </font>
    <font>
      <b/>
      <sz val="24"/>
      <color rgb="FF0070C0"/>
      <name val="Arial Narrow"/>
      <family val="2"/>
    </font>
    <font>
      <b/>
      <i/>
      <sz val="12"/>
      <color theme="3"/>
      <name val="Arial Narrow"/>
      <family val="2"/>
    </font>
    <font>
      <b/>
      <u/>
      <sz val="12"/>
      <color theme="3"/>
      <name val="Arial Narrow"/>
      <family val="2"/>
    </font>
    <font>
      <sz val="8"/>
      <color theme="0" tint="-0.34998626667073579"/>
      <name val="Arial Narrow"/>
      <family val="2"/>
    </font>
    <font>
      <sz val="10"/>
      <color theme="0" tint="-0.34998626667073579"/>
      <name val="Arial Narrow"/>
      <family val="2"/>
    </font>
    <font>
      <b/>
      <sz val="16"/>
      <color rgb="FF0070C0"/>
      <name val="Arial Narrow"/>
      <family val="2"/>
    </font>
    <font>
      <b/>
      <u/>
      <sz val="9"/>
      <color indexed="8"/>
      <name val="Arial Narrow"/>
      <family val="2"/>
    </font>
    <font>
      <b/>
      <sz val="12"/>
      <color rgb="FFFF0000"/>
      <name val="Arial Narrow"/>
      <family val="2"/>
    </font>
    <font>
      <b/>
      <sz val="14"/>
      <color rgb="FFFF0000"/>
      <name val="Arial Narrow"/>
      <family val="2"/>
    </font>
    <font>
      <b/>
      <sz val="12"/>
      <color theme="1"/>
      <name val="Arial Narrow"/>
      <family val="2"/>
    </font>
    <font>
      <sz val="10"/>
      <color theme="3"/>
      <name val="Arial Narrow"/>
      <family val="2"/>
    </font>
    <font>
      <b/>
      <i/>
      <u/>
      <sz val="9"/>
      <color rgb="FFFF0000"/>
      <name val="Arial Narrow"/>
      <family val="2"/>
    </font>
    <font>
      <sz val="8"/>
      <color indexed="10"/>
      <name val="Arial Narrow"/>
      <family val="2"/>
    </font>
    <font>
      <sz val="10"/>
      <color indexed="10"/>
      <name val="Arial Narrow"/>
      <family val="2"/>
    </font>
    <font>
      <b/>
      <sz val="10"/>
      <color rgb="FF0070C0"/>
      <name val="Arial Narrow"/>
      <family val="2"/>
    </font>
    <font>
      <i/>
      <sz val="9"/>
      <color indexed="8"/>
      <name val="Arial Narrow"/>
      <family val="2"/>
    </font>
    <font>
      <b/>
      <sz val="9"/>
      <color theme="3"/>
      <name val="Arial Narrow"/>
      <family val="2"/>
    </font>
    <font>
      <sz val="9"/>
      <color theme="3"/>
      <name val="Arial Narrow"/>
      <family val="2"/>
    </font>
    <font>
      <b/>
      <sz val="8"/>
      <color indexed="10"/>
      <name val="Arial Narrow"/>
      <family val="2"/>
    </font>
    <font>
      <b/>
      <u/>
      <sz val="10"/>
      <color indexed="8"/>
      <name val="Arial Narrow"/>
      <family val="2"/>
    </font>
    <font>
      <u/>
      <sz val="9"/>
      <color indexed="8"/>
      <name val="Arial Narrow"/>
      <family val="2"/>
    </font>
    <font>
      <i/>
      <u/>
      <sz val="9"/>
      <color indexed="8"/>
      <name val="Arial Narrow"/>
      <family val="2"/>
    </font>
    <font>
      <b/>
      <u/>
      <sz val="12"/>
      <color indexed="8"/>
      <name val="Arial Narrow"/>
      <family val="2"/>
    </font>
    <font>
      <b/>
      <sz val="7"/>
      <color indexed="8"/>
      <name val="Arial Narrow"/>
      <family val="2"/>
    </font>
    <font>
      <sz val="6"/>
      <color indexed="8"/>
      <name val="Arial Narrow"/>
      <family val="2"/>
    </font>
    <font>
      <b/>
      <i/>
      <sz val="12"/>
      <color indexed="10"/>
      <name val="Arial Narrow"/>
      <family val="2"/>
    </font>
    <font>
      <b/>
      <i/>
      <sz val="11"/>
      <name val="Arial Narrow"/>
      <family val="2"/>
    </font>
    <font>
      <u/>
      <sz val="16"/>
      <color rgb="FFFF0000"/>
      <name val="Arial Narrow"/>
      <family val="2"/>
    </font>
    <font>
      <u/>
      <sz val="12"/>
      <name val="Arial Narrow"/>
      <family val="2"/>
    </font>
  </fonts>
  <fills count="21">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FFFFCC"/>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2F2F2"/>
        <bgColor indexed="64"/>
      </patternFill>
    </fill>
    <fill>
      <patternFill patternType="solid">
        <fgColor rgb="FFFBFBFB"/>
        <bgColor indexed="64"/>
      </patternFill>
    </fill>
    <fill>
      <patternFill patternType="solid">
        <fgColor theme="8" tint="0.79998168889431442"/>
        <bgColor indexed="64"/>
      </patternFill>
    </fill>
    <fill>
      <patternFill patternType="solid">
        <fgColor theme="3" tint="0.79998168889431442"/>
        <bgColor indexed="64"/>
      </patternFill>
    </fill>
    <fill>
      <patternFill patternType="gray125">
        <fgColor indexed="11"/>
        <bgColor rgb="FFFFFF00"/>
      </patternFill>
    </fill>
    <fill>
      <patternFill patternType="solid">
        <fgColor theme="9" tint="0.79998168889431442"/>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1" fillId="0" borderId="0"/>
    <xf numFmtId="0" fontId="92" fillId="11" borderId="0" applyNumberFormat="0" applyBorder="0" applyAlignment="0" applyProtection="0"/>
    <xf numFmtId="0" fontId="94" fillId="0" borderId="0"/>
    <xf numFmtId="0" fontId="1" fillId="0" borderId="0"/>
  </cellStyleXfs>
  <cellXfs count="1212">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8" fillId="0" borderId="0" xfId="0" applyFont="1" applyAlignment="1">
      <alignment wrapText="1"/>
    </xf>
    <xf numFmtId="0" fontId="18" fillId="0" borderId="0" xfId="0" applyFont="1"/>
    <xf numFmtId="0" fontId="31" fillId="0" borderId="0" xfId="0" applyFont="1"/>
    <xf numFmtId="0" fontId="32" fillId="0" borderId="0" xfId="0" applyFont="1" applyAlignment="1">
      <alignment horizontal="center"/>
    </xf>
    <xf numFmtId="0" fontId="32" fillId="0" borderId="0" xfId="0" applyFont="1"/>
    <xf numFmtId="0" fontId="32" fillId="0" borderId="0" xfId="0" applyFont="1" applyAlignment="1">
      <alignment vertical="top"/>
    </xf>
    <xf numFmtId="0" fontId="34" fillId="0" borderId="3" xfId="0" applyFont="1" applyBorder="1" applyAlignment="1" applyProtection="1">
      <alignment horizontal="left"/>
      <protection locked="0"/>
    </xf>
    <xf numFmtId="0" fontId="6" fillId="0" borderId="0" xfId="0" applyFont="1"/>
    <xf numFmtId="0" fontId="6" fillId="0" borderId="0" xfId="0" applyFont="1" applyAlignment="1">
      <alignment horizontal="center" wrapText="1"/>
    </xf>
    <xf numFmtId="44" fontId="34" fillId="0" borderId="3" xfId="0" applyNumberFormat="1" applyFont="1" applyBorder="1" applyProtection="1">
      <protection locked="0"/>
    </xf>
    <xf numFmtId="0" fontId="39" fillId="0" borderId="0" xfId="0" applyFont="1"/>
    <xf numFmtId="0" fontId="29" fillId="0" borderId="0" xfId="0" applyFont="1"/>
    <xf numFmtId="0" fontId="38" fillId="0" borderId="0" xfId="0" applyFont="1"/>
    <xf numFmtId="40" fontId="29" fillId="0" borderId="0" xfId="0" applyNumberFormat="1" applyFont="1"/>
    <xf numFmtId="0" fontId="29" fillId="0" borderId="0" xfId="0" applyFont="1" applyAlignment="1">
      <alignment horizontal="left" vertical="top"/>
    </xf>
    <xf numFmtId="0" fontId="7" fillId="0" borderId="0" xfId="0" applyFont="1" applyAlignment="1">
      <alignment vertical="center"/>
    </xf>
    <xf numFmtId="40" fontId="7" fillId="0" borderId="0" xfId="0" applyNumberFormat="1" applyFont="1"/>
    <xf numFmtId="0" fontId="29" fillId="0" borderId="30" xfId="0" applyFont="1" applyBorder="1"/>
    <xf numFmtId="0" fontId="2" fillId="0" borderId="0" xfId="0" applyFont="1"/>
    <xf numFmtId="0" fontId="47" fillId="2" borderId="3" xfId="0" applyFont="1" applyFill="1" applyBorder="1" applyAlignment="1">
      <alignment horizontal="center"/>
    </xf>
    <xf numFmtId="0" fontId="2" fillId="0" borderId="12" xfId="0" applyFont="1" applyBorder="1"/>
    <xf numFmtId="0" fontId="48" fillId="0" borderId="0" xfId="0" applyFont="1" applyAlignment="1">
      <alignment horizontal="right"/>
    </xf>
    <xf numFmtId="0" fontId="45" fillId="0" borderId="0" xfId="0" applyFont="1"/>
    <xf numFmtId="0" fontId="3" fillId="0" borderId="0" xfId="0" applyFont="1"/>
    <xf numFmtId="0" fontId="2" fillId="0" borderId="0" xfId="0" applyFont="1" applyAlignment="1">
      <alignment horizontal="right"/>
    </xf>
    <xf numFmtId="0" fontId="12" fillId="0" borderId="0" xfId="0" applyFont="1" applyAlignment="1">
      <alignment vertical="center"/>
    </xf>
    <xf numFmtId="168" fontId="30" fillId="0" borderId="21" xfId="0" applyNumberFormat="1" applyFont="1" applyBorder="1" applyAlignment="1">
      <alignment horizontal="left" vertical="center" shrinkToFit="1"/>
    </xf>
    <xf numFmtId="168" fontId="30" fillId="0" borderId="22" xfId="0" applyNumberFormat="1" applyFont="1" applyBorder="1" applyAlignment="1">
      <alignment horizontal="left" vertical="center" shrinkToFit="1"/>
    </xf>
    <xf numFmtId="0" fontId="45" fillId="0" borderId="31" xfId="0" applyFont="1" applyBorder="1" applyAlignment="1">
      <alignment horizontal="left" vertical="center" indent="1"/>
    </xf>
    <xf numFmtId="0" fontId="45" fillId="0" borderId="21" xfId="0" applyFont="1" applyBorder="1" applyAlignment="1">
      <alignment horizontal="left" vertical="center" indent="1"/>
    </xf>
    <xf numFmtId="0" fontId="52"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3" fillId="0" borderId="0" xfId="0" applyFont="1" applyAlignment="1">
      <alignment vertical="top"/>
    </xf>
    <xf numFmtId="0" fontId="54" fillId="0" borderId="0" xfId="0" applyFont="1" applyAlignment="1">
      <alignment vertical="top"/>
    </xf>
    <xf numFmtId="0" fontId="55" fillId="0" borderId="0" xfId="0" applyFont="1"/>
    <xf numFmtId="0" fontId="48" fillId="0" borderId="0" xfId="0" applyFont="1"/>
    <xf numFmtId="0" fontId="46" fillId="0" borderId="0" xfId="0" applyFont="1" applyAlignment="1">
      <alignment horizontal="left" wrapText="1"/>
    </xf>
    <xf numFmtId="0" fontId="59" fillId="0" borderId="0" xfId="0" applyFont="1" applyAlignment="1">
      <alignment vertical="center"/>
    </xf>
    <xf numFmtId="0" fontId="60" fillId="0" borderId="0" xfId="0" applyFont="1"/>
    <xf numFmtId="0" fontId="0" fillId="0" borderId="0" xfId="0" applyAlignment="1">
      <alignment horizontal="center"/>
    </xf>
    <xf numFmtId="44" fontId="13" fillId="0" borderId="0" xfId="0" applyNumberFormat="1" applyFont="1" applyAlignment="1">
      <alignment vertical="top" shrinkToFit="1"/>
    </xf>
    <xf numFmtId="0" fontId="58" fillId="0" borderId="0" xfId="0" applyFont="1" applyAlignment="1">
      <alignment horizontal="center" vertical="top"/>
    </xf>
    <xf numFmtId="0" fontId="57" fillId="0" borderId="0" xfId="0" quotePrefix="1" applyFont="1" applyAlignment="1">
      <alignment vertical="center" wrapText="1"/>
    </xf>
    <xf numFmtId="0" fontId="10" fillId="0" borderId="0" xfId="0" applyFont="1" applyAlignment="1">
      <alignment horizontal="left" vertical="center" shrinkToFit="1"/>
    </xf>
    <xf numFmtId="0" fontId="24"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6" fillId="0" borderId="0" xfId="0" applyFont="1" applyAlignment="1">
      <alignment horizontal="center" vertical="top"/>
    </xf>
    <xf numFmtId="0" fontId="16" fillId="0" borderId="0" xfId="0" applyFont="1"/>
    <xf numFmtId="0" fontId="13"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10" fillId="0" borderId="0" xfId="0" applyFont="1" applyAlignment="1">
      <alignment vertical="center" shrinkToFit="1"/>
    </xf>
    <xf numFmtId="0" fontId="64" fillId="0" borderId="0" xfId="0" applyFont="1"/>
    <xf numFmtId="0" fontId="12" fillId="0" borderId="0" xfId="0" applyFont="1" applyAlignment="1">
      <alignment horizontal="left" vertical="center" indent="1"/>
    </xf>
    <xf numFmtId="0" fontId="65" fillId="0" borderId="0" xfId="0" applyFont="1" applyAlignment="1">
      <alignment horizontal="left" vertical="center" indent="1"/>
    </xf>
    <xf numFmtId="164" fontId="16" fillId="0" borderId="3" xfId="0" applyNumberFormat="1" applyFont="1" applyBorder="1" applyAlignment="1" applyProtection="1">
      <alignment vertical="top" shrinkToFit="1"/>
      <protection locked="0"/>
    </xf>
    <xf numFmtId="164" fontId="16" fillId="0" borderId="3" xfId="0" applyNumberFormat="1" applyFont="1" applyBorder="1" applyAlignment="1" applyProtection="1">
      <alignment horizontal="right" vertical="top" shrinkToFit="1"/>
      <protection locked="0"/>
    </xf>
    <xf numFmtId="0" fontId="27" fillId="0" borderId="0" xfId="2" applyAlignment="1" applyProtection="1">
      <alignment horizontal="left" vertical="center" indent="1"/>
    </xf>
    <xf numFmtId="44" fontId="27" fillId="0" borderId="0" xfId="2" applyNumberFormat="1" applyFill="1" applyBorder="1" applyAlignment="1" applyProtection="1">
      <alignment horizontal="left" vertical="center" indent="1"/>
    </xf>
    <xf numFmtId="44" fontId="15" fillId="0" borderId="0" xfId="0" applyNumberFormat="1" applyFont="1" applyAlignment="1">
      <alignment horizontal="left" vertical="center" indent="1"/>
    </xf>
    <xf numFmtId="0" fontId="56" fillId="0" borderId="0" xfId="0" applyFont="1" applyAlignment="1">
      <alignment horizontal="left" vertical="center" indent="1"/>
    </xf>
    <xf numFmtId="0" fontId="16" fillId="0" borderId="0" xfId="0" applyFont="1" applyAlignment="1">
      <alignment horizontal="left" vertical="center" indent="1"/>
    </xf>
    <xf numFmtId="0" fontId="15" fillId="0" borderId="0" xfId="0" applyFont="1" applyAlignment="1">
      <alignment horizontal="left" vertical="center" indent="1"/>
    </xf>
    <xf numFmtId="0" fontId="12" fillId="0" borderId="0" xfId="0" applyFont="1" applyAlignment="1">
      <alignment wrapText="1"/>
    </xf>
    <xf numFmtId="0" fontId="12" fillId="0" borderId="0" xfId="0" applyFont="1" applyAlignment="1">
      <alignment horizontal="left" vertical="center" wrapText="1"/>
    </xf>
    <xf numFmtId="0" fontId="28" fillId="0" borderId="3" xfId="0" applyFont="1" applyBorder="1" applyAlignment="1">
      <alignment vertical="top"/>
    </xf>
    <xf numFmtId="0" fontId="62" fillId="0" borderId="3" xfId="0" applyFont="1" applyBorder="1"/>
    <xf numFmtId="0" fontId="66" fillId="0" borderId="0" xfId="0" applyFont="1" applyAlignment="1">
      <alignment horizontal="center" vertical="center" wrapText="1"/>
    </xf>
    <xf numFmtId="0" fontId="7" fillId="0" borderId="0" xfId="0" applyFont="1" applyAlignment="1" applyProtection="1">
      <alignment horizontal="left" vertical="top" wrapText="1" shrinkToFit="1"/>
      <protection locked="0"/>
    </xf>
    <xf numFmtId="0" fontId="63" fillId="0" borderId="0" xfId="0" applyFont="1" applyAlignment="1">
      <alignment horizontal="left" vertical="top"/>
    </xf>
    <xf numFmtId="0" fontId="7" fillId="0" borderId="0" xfId="0" applyFont="1" applyAlignment="1" applyProtection="1">
      <alignment horizontal="left" vertical="top" shrinkToFit="1"/>
      <protection locked="0"/>
    </xf>
    <xf numFmtId="0" fontId="11" fillId="0" borderId="0" xfId="0" applyFont="1" applyAlignment="1">
      <alignment horizontal="left" vertical="center" indent="1"/>
    </xf>
    <xf numFmtId="0" fontId="33" fillId="0" borderId="0" xfId="0" applyFont="1" applyAlignment="1">
      <alignment horizontal="left" vertical="center" wrapText="1" indent="1"/>
    </xf>
    <xf numFmtId="0" fontId="11" fillId="0" borderId="0" xfId="0" applyFont="1" applyAlignment="1">
      <alignment horizontal="left" vertical="center" indent="1" shrinkToFit="1"/>
    </xf>
    <xf numFmtId="0" fontId="58" fillId="0" borderId="0" xfId="0" applyFont="1" applyAlignment="1">
      <alignment horizontal="left" wrapText="1"/>
    </xf>
    <xf numFmtId="44" fontId="61" fillId="0" borderId="0" xfId="0" applyNumberFormat="1" applyFont="1" applyAlignment="1">
      <alignment horizontal="left" vertical="center" wrapText="1"/>
    </xf>
    <xf numFmtId="169" fontId="14" fillId="0" borderId="0" xfId="0" applyNumberFormat="1" applyFont="1" applyAlignment="1">
      <alignment horizontal="left" vertical="center" shrinkToFit="1"/>
    </xf>
    <xf numFmtId="169" fontId="14" fillId="0" borderId="0" xfId="0" applyNumberFormat="1" applyFont="1" applyAlignment="1">
      <alignment horizontal="left" vertical="center" wrapText="1" shrinkToFit="1"/>
    </xf>
    <xf numFmtId="49" fontId="14" fillId="0" borderId="0" xfId="0" applyNumberFormat="1" applyFont="1" applyAlignment="1">
      <alignment horizontal="left" vertical="center" wrapText="1" shrinkToFit="1"/>
    </xf>
    <xf numFmtId="44" fontId="8" fillId="0" borderId="0" xfId="0" applyNumberFormat="1" applyFont="1" applyAlignment="1" applyProtection="1">
      <alignment vertical="center" shrinkToFit="1"/>
      <protection locked="0"/>
    </xf>
    <xf numFmtId="0" fontId="30" fillId="0" borderId="0" xfId="0" applyFont="1" applyAlignment="1">
      <alignment horizontal="center" vertical="center" wrapText="1"/>
    </xf>
    <xf numFmtId="0" fontId="58" fillId="0" borderId="0" xfId="0" applyFont="1" applyAlignment="1">
      <alignment horizontal="left" vertical="center" wrapText="1" shrinkToFit="1"/>
    </xf>
    <xf numFmtId="0" fontId="63" fillId="0" borderId="34" xfId="0" applyFont="1" applyBorder="1" applyAlignment="1">
      <alignment horizontal="left" vertical="top" wrapText="1"/>
    </xf>
    <xf numFmtId="44" fontId="9" fillId="0" borderId="5" xfId="0" applyNumberFormat="1" applyFont="1" applyBorder="1" applyAlignment="1" applyProtection="1">
      <alignment vertical="top" shrinkToFit="1"/>
      <protection locked="0"/>
    </xf>
    <xf numFmtId="44" fontId="9" fillId="0" borderId="3" xfId="0" applyNumberFormat="1" applyFont="1" applyBorder="1" applyAlignment="1" applyProtection="1">
      <alignment vertical="top" shrinkToFit="1"/>
      <protection locked="0"/>
    </xf>
    <xf numFmtId="0" fontId="1" fillId="0" borderId="0" xfId="0" applyFont="1"/>
    <xf numFmtId="0" fontId="16" fillId="0" borderId="0" xfId="0" applyFont="1" applyAlignment="1">
      <alignment horizontal="left" vertical="top" wrapText="1"/>
    </xf>
    <xf numFmtId="0" fontId="17" fillId="0" borderId="3" xfId="0" applyFont="1" applyBorder="1" applyAlignment="1">
      <alignment horizontal="center" vertical="top"/>
    </xf>
    <xf numFmtId="44" fontId="9" fillId="0" borderId="3" xfId="0" applyNumberFormat="1" applyFont="1" applyBorder="1" applyAlignment="1" applyProtection="1">
      <alignment vertical="top"/>
      <protection locked="0"/>
    </xf>
    <xf numFmtId="44" fontId="9" fillId="0" borderId="3" xfId="0" applyNumberFormat="1" applyFont="1" applyBorder="1" applyAlignment="1">
      <alignment vertical="top"/>
    </xf>
    <xf numFmtId="44" fontId="10" fillId="0" borderId="3" xfId="0" applyNumberFormat="1" applyFont="1" applyBorder="1" applyAlignment="1">
      <alignment vertical="top" shrinkToFit="1"/>
    </xf>
    <xf numFmtId="0" fontId="13" fillId="0" borderId="3" xfId="0" applyFont="1" applyBorder="1" applyAlignment="1">
      <alignment horizontal="center" vertical="top"/>
    </xf>
    <xf numFmtId="0" fontId="13" fillId="0" borderId="3" xfId="0" applyFont="1" applyBorder="1" applyAlignment="1">
      <alignment vertical="top"/>
    </xf>
    <xf numFmtId="44" fontId="9" fillId="0" borderId="3" xfId="1" applyFont="1" applyBorder="1" applyAlignment="1" applyProtection="1">
      <alignment vertical="top"/>
      <protection locked="0"/>
    </xf>
    <xf numFmtId="44" fontId="31" fillId="2" borderId="3" xfId="0" applyNumberFormat="1" applyFont="1" applyFill="1" applyBorder="1" applyAlignment="1">
      <alignment vertical="top" shrinkToFit="1"/>
    </xf>
    <xf numFmtId="0" fontId="16"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vertical="center" wrapText="1"/>
    </xf>
    <xf numFmtId="44" fontId="9" fillId="0" borderId="3" xfId="0" applyNumberFormat="1" applyFont="1" applyBorder="1" applyAlignment="1">
      <alignment vertical="top" shrinkToFit="1"/>
    </xf>
    <xf numFmtId="44" fontId="10" fillId="0" borderId="5" xfId="0" applyNumberFormat="1" applyFont="1" applyBorder="1" applyAlignment="1">
      <alignment vertical="top" shrinkToFit="1"/>
    </xf>
    <xf numFmtId="44" fontId="10" fillId="6" borderId="16" xfId="0" applyNumberFormat="1" applyFont="1" applyFill="1" applyBorder="1" applyAlignment="1">
      <alignment vertical="top" shrinkToFit="1"/>
    </xf>
    <xf numFmtId="0" fontId="13" fillId="7" borderId="3" xfId="0" applyFont="1" applyFill="1" applyBorder="1" applyAlignment="1">
      <alignment horizontal="center" vertical="top"/>
    </xf>
    <xf numFmtId="0" fontId="15" fillId="0" borderId="3" xfId="0" applyFont="1" applyBorder="1" applyAlignment="1">
      <alignment horizontal="center" vertical="top"/>
    </xf>
    <xf numFmtId="0" fontId="22" fillId="0" borderId="3" xfId="0" applyFont="1" applyBorder="1" applyAlignment="1">
      <alignment vertical="top"/>
    </xf>
    <xf numFmtId="44" fontId="9" fillId="0" borderId="3" xfId="3" applyNumberFormat="1" applyFont="1" applyBorder="1" applyAlignment="1">
      <alignment vertical="top"/>
    </xf>
    <xf numFmtId="0" fontId="102" fillId="0" borderId="0" xfId="0" applyFont="1" applyAlignment="1">
      <alignment horizontal="left" vertical="center" indent="1" shrinkToFit="1"/>
    </xf>
    <xf numFmtId="0" fontId="102" fillId="0" borderId="0" xfId="0" applyFont="1" applyAlignment="1">
      <alignment horizontal="center" vertical="center"/>
    </xf>
    <xf numFmtId="0" fontId="31" fillId="0" borderId="0" xfId="0" applyFont="1" applyAlignment="1">
      <alignment horizontal="left" vertical="center"/>
    </xf>
    <xf numFmtId="0" fontId="122" fillId="0" borderId="0" xfId="0" applyFont="1" applyAlignment="1">
      <alignment vertical="center" wrapText="1"/>
    </xf>
    <xf numFmtId="0" fontId="44" fillId="0" borderId="0" xfId="0" applyFont="1" applyAlignment="1">
      <alignment horizontal="left" vertical="center" indent="1"/>
    </xf>
    <xf numFmtId="44" fontId="7" fillId="0" borderId="59" xfId="0" applyNumberFormat="1" applyFont="1" applyBorder="1"/>
    <xf numFmtId="0" fontId="34" fillId="0" borderId="36" xfId="0" applyFont="1" applyBorder="1" applyAlignment="1" applyProtection="1">
      <alignment horizontal="left"/>
      <protection locked="0"/>
    </xf>
    <xf numFmtId="0" fontId="7" fillId="8" borderId="3" xfId="0" applyFont="1" applyFill="1" applyBorder="1" applyAlignment="1">
      <alignment horizontal="right" vertical="center"/>
    </xf>
    <xf numFmtId="0" fontId="130" fillId="0" borderId="0" xfId="0" applyFont="1" applyAlignment="1">
      <alignment vertical="center" wrapText="1"/>
    </xf>
    <xf numFmtId="0" fontId="103" fillId="0" borderId="0" xfId="0" quotePrefix="1" applyFont="1" applyAlignment="1">
      <alignment vertical="center" wrapText="1"/>
    </xf>
    <xf numFmtId="0" fontId="15" fillId="0" borderId="3" xfId="0" applyFont="1" applyBorder="1" applyAlignment="1">
      <alignment vertical="top"/>
    </xf>
    <xf numFmtId="0" fontId="106" fillId="0" borderId="3" xfId="0" applyFont="1" applyBorder="1" applyAlignment="1">
      <alignment shrinkToFit="1"/>
    </xf>
    <xf numFmtId="0" fontId="28" fillId="0" borderId="0" xfId="0" applyFont="1" applyAlignment="1">
      <alignment vertical="top"/>
    </xf>
    <xf numFmtId="164" fontId="28" fillId="0" borderId="0" xfId="0" applyNumberFormat="1" applyFont="1" applyAlignment="1">
      <alignment vertical="top"/>
    </xf>
    <xf numFmtId="172" fontId="28" fillId="0" borderId="0" xfId="0" applyNumberFormat="1" applyFont="1" applyAlignment="1">
      <alignment vertical="top"/>
    </xf>
    <xf numFmtId="0" fontId="35" fillId="0" borderId="0" xfId="0" applyFont="1" applyAlignment="1">
      <alignment horizontal="left" vertical="top"/>
    </xf>
    <xf numFmtId="0" fontId="70" fillId="0" borderId="0" xfId="0" applyFont="1" applyAlignment="1">
      <alignment horizontal="left" vertical="top" indent="2"/>
    </xf>
    <xf numFmtId="0" fontId="35" fillId="0" borderId="0" xfId="0" applyFont="1" applyAlignment="1">
      <alignment vertical="top"/>
    </xf>
    <xf numFmtId="0" fontId="70" fillId="0" borderId="0" xfId="0" applyFont="1" applyAlignment="1">
      <alignment horizontal="left" vertical="top" wrapText="1" indent="2"/>
    </xf>
    <xf numFmtId="0" fontId="13" fillId="7" borderId="3" xfId="0" applyFont="1" applyFill="1" applyBorder="1" applyAlignment="1">
      <alignment horizontal="center" vertical="center"/>
    </xf>
    <xf numFmtId="44" fontId="23" fillId="0" borderId="0" xfId="1" applyFont="1" applyAlignment="1">
      <alignment vertical="top"/>
    </xf>
    <xf numFmtId="44" fontId="13" fillId="7" borderId="3" xfId="1" applyFont="1" applyFill="1" applyBorder="1" applyAlignment="1">
      <alignment horizontal="center" vertical="top"/>
    </xf>
    <xf numFmtId="0" fontId="15" fillId="0" borderId="5" xfId="0" applyFont="1" applyBorder="1" applyAlignment="1">
      <alignment vertical="top"/>
    </xf>
    <xf numFmtId="0" fontId="16" fillId="0" borderId="0" xfId="0" quotePrefix="1" applyFont="1" applyAlignment="1">
      <alignment vertical="center" wrapText="1"/>
    </xf>
    <xf numFmtId="0" fontId="15" fillId="3" borderId="3" xfId="0" applyFont="1" applyFill="1" applyBorder="1" applyAlignment="1">
      <alignment vertical="top"/>
    </xf>
    <xf numFmtId="0" fontId="23" fillId="3" borderId="3" xfId="0" applyFont="1" applyFill="1" applyBorder="1" applyAlignment="1">
      <alignment vertical="top" shrinkToFit="1"/>
    </xf>
    <xf numFmtId="0" fontId="14" fillId="0" borderId="0" xfId="0" applyFont="1" applyAlignment="1">
      <alignment vertical="top"/>
    </xf>
    <xf numFmtId="49" fontId="151" fillId="15" borderId="3" xfId="0" applyNumberFormat="1" applyFont="1" applyFill="1" applyBorder="1" applyAlignment="1" applyProtection="1">
      <alignment horizontal="left" vertical="center"/>
      <protection locked="0"/>
    </xf>
    <xf numFmtId="166" fontId="151" fillId="15" borderId="3" xfId="0" applyNumberFormat="1" applyFont="1" applyFill="1" applyBorder="1" applyAlignment="1" applyProtection="1">
      <alignment horizontal="left" vertical="center"/>
      <protection locked="0"/>
    </xf>
    <xf numFmtId="0" fontId="151" fillId="15" borderId="3" xfId="0" applyFont="1" applyFill="1" applyBorder="1" applyAlignment="1" applyProtection="1">
      <alignment horizontal="left" vertical="center"/>
      <protection locked="0"/>
    </xf>
    <xf numFmtId="49" fontId="152" fillId="15" borderId="3" xfId="2" applyNumberFormat="1" applyFont="1" applyFill="1" applyBorder="1" applyAlignment="1" applyProtection="1">
      <alignment horizontal="left" vertical="center"/>
      <protection locked="0"/>
    </xf>
    <xf numFmtId="44" fontId="9" fillId="0" borderId="3" xfId="1" applyFont="1" applyBorder="1" applyAlignment="1" applyProtection="1">
      <alignment horizontal="left" vertical="top"/>
      <protection locked="0"/>
    </xf>
    <xf numFmtId="0" fontId="9" fillId="0" borderId="3" xfId="0" applyFont="1" applyBorder="1" applyAlignment="1" applyProtection="1">
      <alignment horizontal="center" vertical="top"/>
      <protection locked="0"/>
    </xf>
    <xf numFmtId="0" fontId="16" fillId="0" borderId="3" xfId="0" applyFont="1" applyBorder="1" applyAlignment="1" applyProtection="1">
      <alignment horizontal="center" vertical="center" shrinkToFit="1"/>
      <protection locked="0"/>
    </xf>
    <xf numFmtId="0" fontId="48" fillId="8" borderId="9" xfId="0" applyFont="1" applyFill="1" applyBorder="1" applyAlignment="1">
      <alignment horizontal="center" vertical="center" wrapText="1"/>
    </xf>
    <xf numFmtId="170" fontId="12" fillId="8" borderId="4" xfId="0" applyNumberFormat="1" applyFont="1" applyFill="1" applyBorder="1" applyAlignment="1" applyProtection="1">
      <alignment horizontal="center" vertical="center"/>
      <protection locked="0"/>
    </xf>
    <xf numFmtId="170" fontId="36" fillId="8" borderId="7" xfId="0" applyNumberFormat="1" applyFont="1" applyFill="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4" fontId="34" fillId="0" borderId="4" xfId="0" applyNumberFormat="1" applyFont="1" applyBorder="1" applyProtection="1">
      <protection locked="0"/>
    </xf>
    <xf numFmtId="0" fontId="36" fillId="0" borderId="3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44" fontId="34" fillId="0" borderId="7" xfId="0" applyNumberFormat="1" applyFont="1" applyBorder="1" applyProtection="1">
      <protection locked="0"/>
    </xf>
    <xf numFmtId="0" fontId="48" fillId="0" borderId="40"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9" xfId="0" applyFont="1" applyBorder="1" applyAlignment="1">
      <alignment horizontal="center" vertical="center" shrinkToFit="1"/>
    </xf>
    <xf numFmtId="0" fontId="145" fillId="0" borderId="0" xfId="0" applyFont="1"/>
    <xf numFmtId="0" fontId="63" fillId="0" borderId="0" xfId="0" applyFont="1" applyAlignment="1">
      <alignment horizontal="center" vertical="center" wrapText="1"/>
    </xf>
    <xf numFmtId="0" fontId="63" fillId="0" borderId="0" xfId="0" applyFont="1" applyAlignment="1">
      <alignment vertical="top" wrapText="1"/>
    </xf>
    <xf numFmtId="44" fontId="91" fillId="0" borderId="36" xfId="0" applyNumberFormat="1" applyFont="1" applyBorder="1" applyAlignment="1">
      <alignment vertical="top" shrinkToFit="1"/>
    </xf>
    <xf numFmtId="44" fontId="9" fillId="12" borderId="3" xfId="0" applyNumberFormat="1" applyFont="1" applyFill="1" applyBorder="1" applyAlignment="1" applyProtection="1">
      <alignment vertical="center" shrinkToFit="1"/>
      <protection locked="0"/>
    </xf>
    <xf numFmtId="0" fontId="103" fillId="0" borderId="3" xfId="0" applyFont="1" applyBorder="1" applyAlignment="1">
      <alignment vertical="center" wrapText="1"/>
    </xf>
    <xf numFmtId="0" fontId="23" fillId="0" borderId="3" xfId="0" applyFont="1" applyBorder="1" applyAlignment="1">
      <alignment horizontal="left" vertical="top"/>
    </xf>
    <xf numFmtId="0" fontId="142" fillId="15" borderId="0" xfId="0" applyFont="1" applyFill="1" applyAlignment="1">
      <alignment horizontal="left" vertical="top" wrapText="1"/>
    </xf>
    <xf numFmtId="44" fontId="91" fillId="12" borderId="36" xfId="0" applyNumberFormat="1" applyFont="1" applyFill="1" applyBorder="1" applyAlignment="1">
      <alignment vertical="top" shrinkToFit="1"/>
    </xf>
    <xf numFmtId="0" fontId="15" fillId="0" borderId="3" xfId="0" applyFont="1" applyBorder="1" applyAlignment="1">
      <alignment horizontal="left" vertical="top"/>
    </xf>
    <xf numFmtId="0" fontId="147" fillId="9" borderId="3" xfId="0" applyFont="1" applyFill="1" applyBorder="1" applyAlignment="1">
      <alignment horizontal="center" vertical="center" wrapText="1"/>
    </xf>
    <xf numFmtId="0" fontId="16" fillId="0" borderId="0" xfId="0" applyFont="1" applyAlignment="1" applyProtection="1">
      <alignment horizontal="center" vertical="center" shrinkToFit="1"/>
      <protection locked="0"/>
    </xf>
    <xf numFmtId="44" fontId="9" fillId="0" borderId="0" xfId="3" applyNumberFormat="1" applyFont="1" applyAlignment="1">
      <alignment vertical="top"/>
    </xf>
    <xf numFmtId="49" fontId="9" fillId="0" borderId="0" xfId="1" applyNumberFormat="1" applyFont="1" applyBorder="1" applyAlignment="1" applyProtection="1">
      <alignment horizontal="left"/>
      <protection locked="0"/>
    </xf>
    <xf numFmtId="49" fontId="9" fillId="0" borderId="0" xfId="0" applyNumberFormat="1" applyFont="1" applyAlignment="1" applyProtection="1">
      <alignment horizontal="center"/>
      <protection locked="0"/>
    </xf>
    <xf numFmtId="0" fontId="113" fillId="7" borderId="0" xfId="0" applyFont="1" applyFill="1" applyAlignment="1">
      <alignment horizontal="center" vertical="center" wrapText="1"/>
    </xf>
    <xf numFmtId="0" fontId="159" fillId="0" borderId="0" xfId="0" applyFont="1"/>
    <xf numFmtId="0" fontId="107" fillId="0" borderId="0" xfId="0" applyFont="1" applyAlignment="1" applyProtection="1">
      <alignment vertical="center" wrapText="1" shrinkToFit="1"/>
      <protection locked="0"/>
    </xf>
    <xf numFmtId="44" fontId="10" fillId="0" borderId="0" xfId="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left" vertical="center" shrinkToFit="1"/>
      <protection locked="0"/>
    </xf>
    <xf numFmtId="0" fontId="33" fillId="0" borderId="0" xfId="0" applyFont="1" applyAlignment="1" applyProtection="1">
      <alignment horizontal="center" vertical="center" shrinkToFit="1"/>
      <protection locked="0"/>
    </xf>
    <xf numFmtId="44" fontId="31" fillId="0" borderId="3" xfId="1" applyFont="1" applyBorder="1" applyAlignment="1" applyProtection="1">
      <alignment horizontal="center"/>
      <protection locked="0"/>
    </xf>
    <xf numFmtId="0" fontId="31" fillId="0" borderId="3" xfId="0" applyFont="1" applyBorder="1" applyAlignment="1" applyProtection="1">
      <alignment horizontal="center"/>
      <protection locked="0"/>
    </xf>
    <xf numFmtId="44" fontId="31" fillId="0" borderId="3" xfId="3" applyNumberFormat="1" applyFont="1" applyBorder="1"/>
    <xf numFmtId="0" fontId="171" fillId="0" borderId="3" xfId="0" applyFont="1" applyBorder="1" applyAlignment="1">
      <alignment vertical="top"/>
    </xf>
    <xf numFmtId="164" fontId="171" fillId="0" borderId="3" xfId="0" applyNumberFormat="1" applyFont="1" applyBorder="1" applyAlignment="1">
      <alignment vertical="top"/>
    </xf>
    <xf numFmtId="0" fontId="172" fillId="0" borderId="3" xfId="0" applyFont="1" applyBorder="1" applyAlignment="1">
      <alignment horizontal="left" vertical="top"/>
    </xf>
    <xf numFmtId="172" fontId="171" fillId="0" borderId="3" xfId="0" applyNumberFormat="1" applyFont="1" applyBorder="1" applyAlignment="1">
      <alignment vertical="top"/>
    </xf>
    <xf numFmtId="0" fontId="173" fillId="0" borderId="3" xfId="0" applyFont="1" applyBorder="1" applyAlignment="1">
      <alignment horizontal="left" vertical="top" indent="2"/>
    </xf>
    <xf numFmtId="0" fontId="172" fillId="0" borderId="3" xfId="0" applyFont="1" applyBorder="1" applyAlignment="1">
      <alignment vertical="top"/>
    </xf>
    <xf numFmtId="0" fontId="173" fillId="0" borderId="3" xfId="0" applyFont="1" applyBorder="1" applyAlignment="1">
      <alignment horizontal="left" vertical="top" wrapText="1" indent="2"/>
    </xf>
    <xf numFmtId="0" fontId="174" fillId="0" borderId="3" xfId="0" applyFont="1" applyBorder="1"/>
    <xf numFmtId="0" fontId="122" fillId="0" borderId="0" xfId="0" applyFont="1" applyAlignment="1">
      <alignment wrapText="1"/>
    </xf>
    <xf numFmtId="0" fontId="122" fillId="0" borderId="0" xfId="0" applyFont="1"/>
    <xf numFmtId="0" fontId="122" fillId="0" borderId="0" xfId="0" applyFont="1" applyAlignment="1">
      <alignment vertical="top"/>
    </xf>
    <xf numFmtId="0" fontId="195" fillId="0" borderId="24" xfId="0" applyFont="1" applyBorder="1" applyAlignment="1">
      <alignment vertical="top" wrapText="1"/>
    </xf>
    <xf numFmtId="0" fontId="195" fillId="0" borderId="0" xfId="0" applyFont="1" applyAlignment="1">
      <alignment vertical="top"/>
    </xf>
    <xf numFmtId="0" fontId="170" fillId="0" borderId="0" xfId="0" applyFont="1"/>
    <xf numFmtId="0" fontId="195" fillId="0" borderId="24" xfId="0" applyFont="1" applyBorder="1" applyAlignment="1">
      <alignment vertical="top"/>
    </xf>
    <xf numFmtId="6" fontId="194" fillId="0" borderId="45" xfId="0" applyNumberFormat="1" applyFont="1" applyBorder="1" applyAlignment="1">
      <alignment horizontal="center" vertical="top" wrapText="1" shrinkToFit="1"/>
    </xf>
    <xf numFmtId="14" fontId="194" fillId="0" borderId="18" xfId="0" applyNumberFormat="1" applyFont="1" applyBorder="1" applyAlignment="1">
      <alignment horizontal="center" vertical="top" wrapText="1" shrinkToFit="1"/>
    </xf>
    <xf numFmtId="14" fontId="195" fillId="0" borderId="38" xfId="0" applyNumberFormat="1" applyFont="1" applyBorder="1" applyAlignment="1">
      <alignment horizontal="center" vertical="top" wrapText="1" shrinkToFit="1"/>
    </xf>
    <xf numFmtId="0" fontId="163" fillId="0" borderId="0" xfId="0" applyFont="1" applyAlignment="1">
      <alignment horizontal="center"/>
    </xf>
    <xf numFmtId="0" fontId="122" fillId="0" borderId="11" xfId="0" applyFont="1" applyBorder="1" applyAlignment="1" applyProtection="1">
      <alignment horizontal="left" vertical="top" shrinkToFit="1"/>
      <protection locked="0"/>
    </xf>
    <xf numFmtId="0" fontId="163" fillId="0" borderId="0" xfId="0" applyFont="1"/>
    <xf numFmtId="0" fontId="120" fillId="0" borderId="1" xfId="0" applyFont="1" applyBorder="1" applyAlignment="1">
      <alignment horizontal="left" vertical="center"/>
    </xf>
    <xf numFmtId="0" fontId="120" fillId="0" borderId="17" xfId="0" applyFont="1" applyBorder="1" applyAlignment="1">
      <alignment horizontal="right" vertical="center" shrinkToFit="1"/>
    </xf>
    <xf numFmtId="0" fontId="120" fillId="0" borderId="2" xfId="0" applyFont="1" applyBorder="1" applyAlignment="1">
      <alignment horizontal="left" vertical="center"/>
    </xf>
    <xf numFmtId="0" fontId="120" fillId="0" borderId="3" xfId="0" applyFont="1" applyBorder="1" applyAlignment="1">
      <alignment horizontal="center" vertical="center"/>
    </xf>
    <xf numFmtId="0" fontId="120" fillId="0" borderId="8" xfId="0" applyFont="1" applyBorder="1" applyAlignment="1">
      <alignment horizontal="left" vertical="center"/>
    </xf>
    <xf numFmtId="0" fontId="84" fillId="0" borderId="0" xfId="0" applyFont="1" applyFill="1" applyBorder="1" applyAlignment="1">
      <alignment vertical="center" wrapText="1" shrinkToFit="1"/>
    </xf>
    <xf numFmtId="165" fontId="121" fillId="0" borderId="0" xfId="0" applyNumberFormat="1" applyFont="1" applyFill="1" applyBorder="1" applyAlignment="1">
      <alignment horizontal="center" vertical="center"/>
    </xf>
    <xf numFmtId="0" fontId="122" fillId="0" borderId="0" xfId="0" applyFont="1" applyFill="1" applyBorder="1" applyAlignment="1">
      <alignment vertical="center" wrapText="1"/>
    </xf>
    <xf numFmtId="0" fontId="116" fillId="0" borderId="0" xfId="0" applyFont="1" applyFill="1" applyBorder="1" applyAlignment="1">
      <alignment vertical="center" wrapText="1"/>
    </xf>
    <xf numFmtId="166" fontId="170" fillId="0" borderId="0" xfId="0" applyNumberFormat="1" applyFont="1" applyFill="1" applyBorder="1" applyAlignment="1">
      <alignment horizontal="left" vertical="center" shrinkToFit="1"/>
    </xf>
    <xf numFmtId="0" fontId="121" fillId="0" borderId="0" xfId="0" applyFont="1" applyFill="1" applyBorder="1" applyAlignment="1">
      <alignment horizontal="center" vertical="center"/>
    </xf>
    <xf numFmtId="0" fontId="163" fillId="0" borderId="0" xfId="0" applyFont="1" applyFill="1" applyBorder="1" applyAlignment="1">
      <alignment horizontal="left" vertical="center"/>
    </xf>
    <xf numFmtId="0" fontId="122" fillId="0" borderId="0" xfId="0" applyFont="1" applyFill="1" applyBorder="1" applyAlignment="1">
      <alignment horizontal="center"/>
    </xf>
    <xf numFmtId="0" fontId="166" fillId="0" borderId="0" xfId="0" applyFont="1" applyFill="1" applyBorder="1" applyAlignment="1">
      <alignment horizontal="left" vertical="center" wrapText="1"/>
    </xf>
    <xf numFmtId="0" fontId="122" fillId="0" borderId="0" xfId="0" applyFont="1" applyFill="1" applyBorder="1"/>
    <xf numFmtId="0" fontId="169" fillId="0" borderId="0" xfId="0" applyFont="1" applyFill="1" applyBorder="1"/>
    <xf numFmtId="168" fontId="84" fillId="0" borderId="0" xfId="0" applyNumberFormat="1" applyFont="1" applyFill="1" applyBorder="1" applyAlignment="1">
      <alignment horizontal="left" vertical="center"/>
    </xf>
    <xf numFmtId="0" fontId="93" fillId="0" borderId="0" xfId="0" applyFont="1" applyFill="1" applyBorder="1"/>
    <xf numFmtId="166" fontId="122" fillId="0" borderId="0" xfId="0" applyNumberFormat="1" applyFont="1" applyFill="1" applyBorder="1" applyAlignment="1">
      <alignment horizontal="left" vertical="center"/>
    </xf>
    <xf numFmtId="0" fontId="202" fillId="0" borderId="0" xfId="2" applyNumberFormat="1" applyFont="1" applyFill="1" applyBorder="1" applyAlignment="1" applyProtection="1">
      <alignment horizontal="left" vertical="center" wrapText="1" shrinkToFit="1"/>
    </xf>
    <xf numFmtId="0" fontId="120" fillId="0" borderId="0" xfId="0" applyFont="1" applyFill="1" applyBorder="1" applyAlignment="1">
      <alignment horizontal="left" vertical="center"/>
    </xf>
    <xf numFmtId="0" fontId="122" fillId="0" borderId="0" xfId="0" applyFont="1" applyFill="1" applyBorder="1" applyAlignment="1">
      <alignment vertical="center"/>
    </xf>
    <xf numFmtId="0" fontId="207" fillId="0" borderId="0" xfId="0" applyFont="1" applyFill="1" applyBorder="1"/>
    <xf numFmtId="0" fontId="120" fillId="0" borderId="0" xfId="0" applyFont="1" applyFill="1" applyBorder="1" applyAlignment="1">
      <alignment horizontal="left"/>
    </xf>
    <xf numFmtId="0" fontId="84" fillId="0" borderId="0" xfId="0" quotePrefix="1" applyFont="1" applyFill="1" applyBorder="1" applyAlignment="1">
      <alignment horizontal="center"/>
    </xf>
    <xf numFmtId="0" fontId="84" fillId="0" borderId="0" xfId="0" applyFont="1" applyFill="1" applyBorder="1" applyAlignment="1">
      <alignment horizontal="center"/>
    </xf>
    <xf numFmtId="0" fontId="122" fillId="0" borderId="0" xfId="0" applyFont="1" applyFill="1" applyBorder="1" applyAlignment="1">
      <alignment horizontal="center" vertical="center"/>
    </xf>
    <xf numFmtId="0" fontId="130" fillId="0" borderId="0" xfId="0" applyFont="1" applyFill="1" applyBorder="1"/>
    <xf numFmtId="0" fontId="192" fillId="0" borderId="0" xfId="0" applyFont="1" applyFill="1" applyBorder="1" applyAlignment="1">
      <alignment wrapText="1"/>
    </xf>
    <xf numFmtId="0" fontId="201" fillId="0" borderId="0" xfId="0" applyFont="1" applyFill="1" applyBorder="1" applyAlignment="1">
      <alignment horizontal="left" vertical="center"/>
    </xf>
    <xf numFmtId="0" fontId="201" fillId="0" borderId="0" xfId="0" applyFont="1" applyFill="1" applyBorder="1"/>
    <xf numFmtId="0" fontId="93" fillId="0" borderId="0" xfId="0" applyFont="1" applyFill="1" applyBorder="1" applyAlignment="1">
      <alignment horizontal="right"/>
    </xf>
    <xf numFmtId="0" fontId="122" fillId="0" borderId="0" xfId="0" applyFont="1" applyFill="1" applyBorder="1" applyAlignment="1">
      <alignment wrapText="1"/>
    </xf>
    <xf numFmtId="0" fontId="206" fillId="0" borderId="0" xfId="0" applyFont="1" applyFill="1" applyBorder="1" applyAlignment="1">
      <alignment vertical="top"/>
    </xf>
    <xf numFmtId="0" fontId="203" fillId="0" borderId="0" xfId="0" applyFont="1" applyFill="1" applyBorder="1" applyAlignment="1">
      <alignment vertical="top"/>
    </xf>
    <xf numFmtId="44" fontId="163" fillId="0" borderId="3" xfId="0" applyNumberFormat="1" applyFont="1" applyFill="1" applyBorder="1" applyProtection="1">
      <protection locked="0"/>
    </xf>
    <xf numFmtId="0" fontId="116" fillId="0" borderId="0" xfId="0" applyFont="1" applyFill="1" applyBorder="1" applyAlignment="1">
      <alignment horizontal="left" vertical="center"/>
    </xf>
    <xf numFmtId="0" fontId="121" fillId="0" borderId="3" xfId="0" applyFont="1" applyFill="1" applyBorder="1" applyAlignment="1">
      <alignment horizontal="center" vertical="center"/>
    </xf>
    <xf numFmtId="0" fontId="120" fillId="0" borderId="3" xfId="0" quotePrefix="1" applyFont="1" applyFill="1" applyBorder="1" applyAlignment="1">
      <alignment vertical="center" wrapText="1" shrinkToFit="1"/>
    </xf>
    <xf numFmtId="0" fontId="201" fillId="0" borderId="3" xfId="0" applyFont="1" applyFill="1" applyBorder="1" applyAlignment="1">
      <alignment horizontal="left" vertical="center"/>
    </xf>
    <xf numFmtId="0" fontId="201" fillId="0" borderId="3" xfId="0" applyFont="1" applyFill="1" applyBorder="1"/>
    <xf numFmtId="0" fontId="201" fillId="0" borderId="3" xfId="0" applyFont="1" applyFill="1" applyBorder="1" applyAlignment="1">
      <alignment horizontal="center"/>
    </xf>
    <xf numFmtId="44" fontId="210" fillId="0" borderId="30" xfId="0" applyNumberFormat="1" applyFont="1" applyFill="1" applyBorder="1" applyAlignment="1">
      <alignment horizontal="center"/>
    </xf>
    <xf numFmtId="0" fontId="227" fillId="0" borderId="0" xfId="0" applyFont="1" applyFill="1" applyBorder="1" applyAlignment="1">
      <alignment vertical="center"/>
    </xf>
    <xf numFmtId="44" fontId="195" fillId="0" borderId="3" xfId="0" applyNumberFormat="1" applyFont="1" applyFill="1" applyBorder="1" applyProtection="1">
      <protection locked="0"/>
    </xf>
    <xf numFmtId="0" fontId="153" fillId="0" borderId="0" xfId="0" applyFont="1" applyBorder="1" applyAlignment="1">
      <alignment horizontal="center"/>
    </xf>
    <xf numFmtId="0" fontId="204" fillId="0" borderId="0" xfId="0" applyFont="1" applyFill="1" applyBorder="1" applyAlignment="1">
      <alignment textRotation="180"/>
    </xf>
    <xf numFmtId="164" fontId="181" fillId="0" borderId="0" xfId="0" applyNumberFormat="1" applyFont="1" applyFill="1" applyBorder="1" applyAlignment="1">
      <alignment vertical="top" textRotation="180"/>
    </xf>
    <xf numFmtId="0" fontId="228" fillId="0" borderId="43" xfId="0" applyFont="1" applyFill="1" applyBorder="1" applyAlignment="1">
      <alignment horizontal="center"/>
    </xf>
    <xf numFmtId="9" fontId="164" fillId="0" borderId="43" xfId="0" applyNumberFormat="1" applyFont="1" applyFill="1" applyBorder="1" applyAlignment="1">
      <alignment horizontal="center"/>
    </xf>
    <xf numFmtId="0" fontId="163" fillId="0" borderId="43" xfId="0" applyFont="1" applyFill="1" applyBorder="1" applyAlignment="1">
      <alignment horizontal="center"/>
    </xf>
    <xf numFmtId="0" fontId="93" fillId="0" borderId="43" xfId="0" applyFont="1" applyFill="1" applyBorder="1" applyAlignment="1">
      <alignment horizontal="center" wrapText="1"/>
    </xf>
    <xf numFmtId="0" fontId="208" fillId="0" borderId="0" xfId="0" applyFont="1" applyFill="1" applyBorder="1" applyAlignment="1">
      <alignment vertical="center"/>
    </xf>
    <xf numFmtId="44" fontId="194" fillId="0" borderId="3" xfId="0" applyNumberFormat="1" applyFont="1" applyFill="1" applyBorder="1"/>
    <xf numFmtId="0" fontId="163" fillId="0" borderId="18" xfId="0" applyFont="1" applyFill="1" applyBorder="1" applyAlignment="1">
      <alignment horizontal="left" vertical="center"/>
    </xf>
    <xf numFmtId="0" fontId="121" fillId="0" borderId="18" xfId="0" applyFont="1" applyFill="1" applyBorder="1" applyAlignment="1">
      <alignment horizontal="left"/>
    </xf>
    <xf numFmtId="44" fontId="163" fillId="0" borderId="3" xfId="1" applyFont="1" applyFill="1" applyBorder="1" applyProtection="1">
      <protection locked="0"/>
    </xf>
    <xf numFmtId="42" fontId="231" fillId="15" borderId="43" xfId="0" applyNumberFormat="1" applyFont="1" applyFill="1" applyBorder="1" applyAlignment="1">
      <alignment vertical="center"/>
    </xf>
    <xf numFmtId="169" fontId="121" fillId="0" borderId="5" xfId="0" quotePrefix="1" applyNumberFormat="1" applyFont="1" applyFill="1" applyBorder="1" applyAlignment="1">
      <alignment horizontal="center"/>
    </xf>
    <xf numFmtId="0" fontId="169" fillId="0" borderId="0" xfId="0" quotePrefix="1" applyFont="1" applyFill="1" applyBorder="1" applyAlignment="1">
      <alignment horizontal="center" vertical="center"/>
    </xf>
    <xf numFmtId="0" fontId="169" fillId="0" borderId="0" xfId="0" applyFont="1" applyFill="1" applyBorder="1" applyAlignment="1">
      <alignment horizontal="center" vertical="center"/>
    </xf>
    <xf numFmtId="0" fontId="232" fillId="0" borderId="0" xfId="0" applyFont="1" applyFill="1" applyBorder="1" applyAlignment="1">
      <alignment horizontal="center" vertical="center" wrapText="1"/>
    </xf>
    <xf numFmtId="0" fontId="232" fillId="0" borderId="0" xfId="0" applyFont="1" applyFill="1" applyBorder="1" applyAlignment="1" applyProtection="1">
      <alignment horizontal="center" vertical="center" wrapText="1"/>
      <protection locked="0"/>
    </xf>
    <xf numFmtId="0" fontId="169" fillId="0" borderId="0" xfId="0" applyFont="1" applyFill="1" applyBorder="1" applyAlignment="1"/>
    <xf numFmtId="0" fontId="89" fillId="0" borderId="0" xfId="0" applyFont="1" applyFill="1" applyBorder="1" applyAlignment="1">
      <alignment vertical="center"/>
    </xf>
    <xf numFmtId="0" fontId="233" fillId="0" borderId="0" xfId="0" applyFont="1" applyFill="1" applyBorder="1" applyAlignment="1">
      <alignment horizontal="center" vertical="center"/>
    </xf>
    <xf numFmtId="0" fontId="167" fillId="12" borderId="18" xfId="0" applyFont="1" applyFill="1" applyBorder="1" applyAlignment="1">
      <alignment horizontal="center"/>
    </xf>
    <xf numFmtId="0" fontId="232" fillId="0" borderId="0" xfId="0" applyFont="1" applyFill="1" applyBorder="1"/>
    <xf numFmtId="0" fontId="126" fillId="0" borderId="0" xfId="0" applyFont="1" applyFill="1" applyBorder="1" applyAlignment="1">
      <alignment vertical="top" wrapText="1"/>
    </xf>
    <xf numFmtId="0" fontId="122" fillId="0" borderId="0" xfId="0" applyFont="1" applyFill="1" applyBorder="1" applyAlignment="1">
      <alignment horizontal="right"/>
    </xf>
    <xf numFmtId="0" fontId="126" fillId="0" borderId="0" xfId="0" applyFont="1" applyFill="1" applyBorder="1" applyAlignment="1">
      <alignment vertical="top"/>
    </xf>
    <xf numFmtId="0" fontId="126" fillId="0" borderId="0" xfId="0" applyFont="1" applyFill="1" applyBorder="1"/>
    <xf numFmtId="0" fontId="122" fillId="0" borderId="0" xfId="0" applyFont="1" applyFill="1" applyBorder="1" applyAlignment="1">
      <alignment horizontal="left" vertical="center" indent="1"/>
    </xf>
    <xf numFmtId="0" fontId="232" fillId="0" borderId="0" xfId="0" applyFont="1" applyFill="1" applyBorder="1" applyAlignment="1">
      <alignment horizontal="left" vertical="center" indent="1"/>
    </xf>
    <xf numFmtId="0" fontId="201" fillId="0" borderId="0" xfId="0" applyFont="1" applyFill="1" applyBorder="1" applyAlignment="1">
      <alignment horizontal="left" vertical="center" indent="1"/>
    </xf>
    <xf numFmtId="0" fontId="239" fillId="0" borderId="0" xfId="0" applyFont="1" applyFill="1" applyBorder="1"/>
    <xf numFmtId="0" fontId="169" fillId="0" borderId="0" xfId="5" applyFont="1" applyFill="1" applyBorder="1" applyAlignment="1">
      <alignment horizontal="left" vertical="top"/>
    </xf>
    <xf numFmtId="0" fontId="169" fillId="0" borderId="0" xfId="5" applyFont="1" applyFill="1" applyBorder="1"/>
    <xf numFmtId="0" fontId="0" fillId="0" borderId="0" xfId="0" applyAlignment="1">
      <alignment wrapText="1"/>
    </xf>
    <xf numFmtId="0" fontId="241" fillId="18" borderId="0" xfId="0" applyFont="1" applyFill="1" applyAlignment="1">
      <alignment horizontal="center" vertical="center" wrapText="1"/>
    </xf>
    <xf numFmtId="0" fontId="242" fillId="18" borderId="0" xfId="0" applyFont="1" applyFill="1" applyAlignment="1">
      <alignment horizontal="center" wrapText="1"/>
    </xf>
    <xf numFmtId="0" fontId="242" fillId="18" borderId="0" xfId="0" applyFont="1" applyFill="1" applyAlignment="1">
      <alignment horizontal="center" vertical="center" wrapText="1"/>
    </xf>
    <xf numFmtId="0" fontId="242" fillId="18" borderId="0" xfId="0" applyFont="1" applyFill="1" applyAlignment="1">
      <alignment horizontal="center" vertical="top" wrapText="1"/>
    </xf>
    <xf numFmtId="0" fontId="180" fillId="0" borderId="0" xfId="0" applyFont="1" applyAlignment="1">
      <alignment wrapText="1"/>
    </xf>
    <xf numFmtId="0" fontId="243" fillId="8" borderId="0" xfId="0" applyFont="1" applyFill="1" applyAlignment="1">
      <alignment horizontal="center" vertical="center" wrapText="1"/>
    </xf>
    <xf numFmtId="0" fontId="0" fillId="8" borderId="0" xfId="0" applyFill="1" applyAlignment="1">
      <alignment wrapText="1"/>
    </xf>
    <xf numFmtId="0" fontId="0" fillId="8" borderId="0" xfId="0" applyFill="1" applyAlignment="1">
      <alignment horizontal="left" vertical="center" wrapText="1"/>
    </xf>
    <xf numFmtId="0" fontId="0" fillId="8" borderId="0" xfId="0" applyFont="1" applyFill="1" applyAlignment="1">
      <alignment vertical="top" wrapText="1"/>
    </xf>
    <xf numFmtId="0" fontId="180" fillId="0" borderId="0" xfId="0" applyFont="1" applyAlignment="1">
      <alignment horizontal="center" vertical="center" wrapText="1"/>
    </xf>
    <xf numFmtId="0" fontId="180" fillId="0" borderId="0" xfId="0" applyFont="1" applyAlignment="1">
      <alignment horizontal="left" vertical="center" wrapText="1"/>
    </xf>
    <xf numFmtId="0" fontId="0" fillId="0" borderId="0" xfId="0" applyFont="1"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244" fillId="0" borderId="0" xfId="0" applyFont="1" applyAlignment="1">
      <alignment horizontal="center" vertical="center" wrapText="1"/>
    </xf>
    <xf numFmtId="0" fontId="178" fillId="0" borderId="0" xfId="0" applyFont="1" applyAlignment="1">
      <alignment horizontal="center" vertical="center" wrapText="1"/>
    </xf>
    <xf numFmtId="0" fontId="85" fillId="0" borderId="0" xfId="0" applyFont="1" applyAlignment="1">
      <alignment horizontal="left" vertical="center" wrapText="1"/>
    </xf>
    <xf numFmtId="0" fontId="90" fillId="0" borderId="0" xfId="0" applyFont="1" applyAlignment="1">
      <alignment horizontal="left" vertical="center" wrapText="1"/>
    </xf>
    <xf numFmtId="0" fontId="90" fillId="0" borderId="0" xfId="0" applyFont="1" applyAlignment="1">
      <alignment horizontal="left" vertical="top" wrapText="1"/>
    </xf>
    <xf numFmtId="0" fontId="90" fillId="0" borderId="0" xfId="0" applyFont="1" applyAlignment="1">
      <alignment horizontal="center" vertical="center" wrapText="1"/>
    </xf>
    <xf numFmtId="0" fontId="85" fillId="0" borderId="0" xfId="0" applyFont="1" applyAlignment="1">
      <alignment horizontal="left" vertical="top" wrapText="1"/>
    </xf>
    <xf numFmtId="0" fontId="85" fillId="0" borderId="0" xfId="0" applyFont="1" applyAlignment="1">
      <alignment horizontal="center" vertical="center" wrapText="1"/>
    </xf>
    <xf numFmtId="0" fontId="249" fillId="8" borderId="0" xfId="0" applyFont="1" applyFill="1" applyAlignment="1">
      <alignment horizontal="center" vertical="center" wrapText="1"/>
    </xf>
    <xf numFmtId="0" fontId="180" fillId="13" borderId="0" xfId="0" applyFont="1" applyFill="1" applyAlignment="1">
      <alignment horizontal="center" vertical="center" wrapText="1"/>
    </xf>
    <xf numFmtId="0" fontId="253" fillId="0" borderId="0" xfId="0" applyFont="1" applyFill="1" applyAlignment="1">
      <alignment horizontal="left" vertical="top" wrapText="1"/>
    </xf>
    <xf numFmtId="0" fontId="9" fillId="0" borderId="0" xfId="0" applyFont="1" applyFill="1" applyAlignment="1">
      <alignment horizontal="left" vertical="top" wrapText="1"/>
    </xf>
    <xf numFmtId="0" fontId="0" fillId="0" borderId="0" xfId="0" applyFill="1" applyAlignment="1">
      <alignment wrapText="1"/>
    </xf>
    <xf numFmtId="0" fontId="243" fillId="0" borderId="0" xfId="0" applyFont="1" applyAlignment="1">
      <alignment horizontal="center" vertical="center" wrapText="1"/>
    </xf>
    <xf numFmtId="0" fontId="0" fillId="0" borderId="0" xfId="0" applyFont="1" applyAlignment="1">
      <alignment vertical="center" wrapText="1"/>
    </xf>
    <xf numFmtId="0" fontId="180" fillId="9"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left" vertical="center" wrapText="1"/>
    </xf>
    <xf numFmtId="0" fontId="0" fillId="9" borderId="0" xfId="0" applyFont="1" applyFill="1" applyAlignment="1">
      <alignment vertical="top" wrapText="1"/>
    </xf>
    <xf numFmtId="0" fontId="180" fillId="0" borderId="0" xfId="0" applyFont="1" applyAlignment="1">
      <alignment vertical="center" wrapText="1"/>
    </xf>
    <xf numFmtId="0" fontId="0" fillId="0" borderId="0" xfId="0" applyFont="1" applyAlignment="1">
      <alignment horizontal="left" vertical="top" wrapText="1"/>
    </xf>
    <xf numFmtId="0" fontId="166" fillId="0" borderId="0" xfId="0" applyFont="1" applyAlignment="1">
      <alignment vertical="top" wrapText="1"/>
    </xf>
    <xf numFmtId="0" fontId="256" fillId="0" borderId="0" xfId="0" applyFont="1" applyAlignment="1">
      <alignment horizontal="left" vertical="top" wrapText="1"/>
    </xf>
    <xf numFmtId="0" fontId="256" fillId="0" borderId="0" xfId="0" applyFont="1" applyAlignment="1">
      <alignment vertical="top" wrapText="1"/>
    </xf>
    <xf numFmtId="0" fontId="257" fillId="6" borderId="37" xfId="0" applyFont="1" applyFill="1" applyBorder="1" applyAlignment="1">
      <alignment horizontal="center" vertical="center" wrapText="1"/>
    </xf>
    <xf numFmtId="0" fontId="258" fillId="6" borderId="30" xfId="0" applyFont="1" applyFill="1" applyBorder="1" applyAlignment="1">
      <alignment horizontal="center" vertical="center" wrapText="1"/>
    </xf>
    <xf numFmtId="0" fontId="258" fillId="6" borderId="30" xfId="0" applyFont="1" applyFill="1" applyBorder="1" applyAlignment="1">
      <alignment horizontal="left" vertical="center" wrapText="1"/>
    </xf>
    <xf numFmtId="0" fontId="259" fillId="6" borderId="35" xfId="0" applyFont="1" applyFill="1" applyBorder="1" applyAlignment="1">
      <alignment horizontal="left" vertical="top" wrapText="1"/>
    </xf>
    <xf numFmtId="0" fontId="180" fillId="6" borderId="50" xfId="0" applyFont="1" applyFill="1" applyBorder="1" applyAlignment="1">
      <alignment horizontal="center" vertical="center" wrapText="1"/>
    </xf>
    <xf numFmtId="0" fontId="258" fillId="6" borderId="12" xfId="0" applyFont="1" applyFill="1" applyBorder="1" applyAlignment="1">
      <alignment horizontal="center" vertical="center" wrapText="1"/>
    </xf>
    <xf numFmtId="0" fontId="258" fillId="6" borderId="12" xfId="0" applyFont="1" applyFill="1" applyBorder="1" applyAlignment="1">
      <alignment horizontal="left" vertical="center" wrapText="1"/>
    </xf>
    <xf numFmtId="0" fontId="258" fillId="6" borderId="51" xfId="0" applyFont="1" applyFill="1" applyBorder="1" applyAlignment="1">
      <alignment horizontal="left" vertical="top" wrapText="1"/>
    </xf>
    <xf numFmtId="0" fontId="179" fillId="0" borderId="0" xfId="0" applyFont="1" applyAlignment="1">
      <alignment vertical="top" wrapText="1"/>
    </xf>
    <xf numFmtId="0" fontId="180"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ont="1" applyFill="1" applyAlignment="1">
      <alignment vertical="top" wrapText="1"/>
    </xf>
    <xf numFmtId="0" fontId="179" fillId="0" borderId="0" xfId="0" applyFont="1" applyAlignment="1">
      <alignment horizontal="center" vertical="center" wrapText="1"/>
    </xf>
    <xf numFmtId="0" fontId="0" fillId="0" borderId="0" xfId="0" applyFont="1" applyAlignment="1">
      <alignment horizontal="left" vertical="center" wrapText="1"/>
    </xf>
    <xf numFmtId="0" fontId="0" fillId="8" borderId="0" xfId="0" applyFill="1" applyAlignment="1">
      <alignment vertical="center" wrapText="1"/>
    </xf>
    <xf numFmtId="0" fontId="243" fillId="10" borderId="3" xfId="0" applyFont="1" applyFill="1" applyBorder="1" applyAlignment="1">
      <alignment horizontal="left" vertical="center" wrapText="1"/>
    </xf>
    <xf numFmtId="0" fontId="260" fillId="19" borderId="3" xfId="0" applyFont="1" applyFill="1" applyBorder="1" applyAlignment="1">
      <alignment horizontal="left" vertical="center" wrapText="1" indent="1"/>
    </xf>
    <xf numFmtId="0" fontId="0" fillId="0" borderId="0" xfId="0" applyAlignment="1">
      <alignment vertical="top" wrapText="1"/>
    </xf>
    <xf numFmtId="0" fontId="258" fillId="0" borderId="0" xfId="0" applyFont="1" applyAlignment="1">
      <alignment horizontal="left" vertical="center" wrapText="1"/>
    </xf>
    <xf numFmtId="0" fontId="258" fillId="0" borderId="0" xfId="0" applyFont="1" applyAlignment="1">
      <alignment wrapText="1"/>
    </xf>
    <xf numFmtId="0" fontId="263" fillId="0" borderId="0" xfId="0" applyFont="1" applyAlignment="1">
      <alignment horizontal="center" vertical="center" wrapText="1"/>
    </xf>
    <xf numFmtId="0" fontId="256" fillId="0" borderId="0" xfId="0" applyFont="1" applyAlignment="1">
      <alignment horizontal="left" vertical="center" wrapText="1"/>
    </xf>
    <xf numFmtId="0" fontId="264" fillId="9" borderId="18" xfId="0" applyFont="1" applyFill="1" applyBorder="1" applyAlignment="1">
      <alignment horizontal="center" vertical="center" wrapText="1"/>
    </xf>
    <xf numFmtId="0" fontId="246" fillId="9" borderId="16" xfId="0" applyFont="1" applyFill="1" applyBorder="1" applyAlignment="1">
      <alignment horizontal="left" vertical="center" wrapText="1"/>
    </xf>
    <xf numFmtId="0" fontId="180" fillId="0" borderId="0" xfId="0" applyFont="1" applyBorder="1" applyAlignment="1">
      <alignment horizontal="center" vertical="center" wrapText="1"/>
    </xf>
    <xf numFmtId="0" fontId="263" fillId="0" borderId="0" xfId="0" applyFont="1" applyBorder="1" applyAlignment="1">
      <alignment horizontal="left" vertical="center" wrapText="1"/>
    </xf>
    <xf numFmtId="0" fontId="0" fillId="0" borderId="0" xfId="0" applyAlignment="1">
      <alignment vertical="center"/>
    </xf>
    <xf numFmtId="0" fontId="180" fillId="0" borderId="0" xfId="0" applyFont="1" applyAlignment="1">
      <alignment vertical="top" wrapText="1"/>
    </xf>
    <xf numFmtId="0" fontId="178" fillId="8" borderId="0" xfId="0" applyFont="1" applyFill="1" applyAlignment="1">
      <alignment horizontal="center" vertical="center" wrapText="1"/>
    </xf>
    <xf numFmtId="0" fontId="248" fillId="0" borderId="0" xfId="0" applyFont="1" applyAlignment="1">
      <alignment vertical="center" wrapText="1"/>
    </xf>
    <xf numFmtId="0" fontId="248" fillId="0" borderId="0" xfId="0" applyFont="1" applyAlignment="1">
      <alignment horizontal="left" vertical="center" wrapText="1"/>
    </xf>
    <xf numFmtId="0" fontId="248" fillId="0" borderId="0" xfId="0" applyFont="1" applyAlignment="1">
      <alignment vertical="top" wrapText="1"/>
    </xf>
    <xf numFmtId="0" fontId="248" fillId="0" borderId="0" xfId="0" applyFont="1" applyAlignment="1">
      <alignment wrapText="1"/>
    </xf>
    <xf numFmtId="0" fontId="0" fillId="0" borderId="0" xfId="0" applyAlignment="1">
      <alignment horizontal="left" vertical="top" wrapText="1"/>
    </xf>
    <xf numFmtId="0" fontId="180" fillId="0" borderId="0" xfId="0" applyFont="1" applyBorder="1" applyAlignment="1">
      <alignment horizontal="left" vertical="center" wrapText="1"/>
    </xf>
    <xf numFmtId="0" fontId="179" fillId="0" borderId="0" xfId="0" applyFont="1" applyBorder="1" applyAlignment="1">
      <alignment horizontal="center" vertical="center" wrapText="1"/>
    </xf>
    <xf numFmtId="0" fontId="268" fillId="0" borderId="0" xfId="0" applyFont="1" applyFill="1" applyBorder="1" applyAlignment="1">
      <alignment vertical="top" wrapText="1" shrinkToFit="1"/>
    </xf>
    <xf numFmtId="0" fontId="0" fillId="0" borderId="0" xfId="0" applyBorder="1" applyAlignment="1">
      <alignment wrapText="1"/>
    </xf>
    <xf numFmtId="0" fontId="268" fillId="0" borderId="0" xfId="0" applyFont="1" applyFill="1" applyBorder="1" applyAlignment="1">
      <alignment horizontal="left" vertical="center" wrapText="1" shrinkToFit="1"/>
    </xf>
    <xf numFmtId="0" fontId="268" fillId="0" borderId="0" xfId="0" applyFont="1" applyFill="1" applyBorder="1" applyAlignment="1">
      <alignment horizontal="left" vertical="top" wrapText="1" shrinkToFit="1"/>
    </xf>
    <xf numFmtId="0" fontId="243" fillId="8" borderId="0" xfId="0" applyFont="1" applyFill="1" applyAlignment="1">
      <alignment horizontal="left" vertical="center" wrapText="1"/>
    </xf>
    <xf numFmtId="0" fontId="0" fillId="0" borderId="0" xfId="0" applyAlignment="1">
      <alignment horizontal="center" vertical="center" wrapText="1"/>
    </xf>
    <xf numFmtId="0" fontId="178" fillId="8" borderId="37" xfId="0" applyFont="1" applyFill="1" applyBorder="1" applyAlignment="1">
      <alignment horizontal="center" vertical="center" wrapText="1"/>
    </xf>
    <xf numFmtId="0" fontId="248" fillId="8" borderId="30" xfId="0" applyFont="1" applyFill="1" applyBorder="1" applyAlignment="1">
      <alignment vertical="center" wrapText="1"/>
    </xf>
    <xf numFmtId="0" fontId="248" fillId="8" borderId="30" xfId="0" applyFont="1" applyFill="1" applyBorder="1" applyAlignment="1">
      <alignment horizontal="left" vertical="center" wrapText="1"/>
    </xf>
    <xf numFmtId="0" fontId="248" fillId="8" borderId="35" xfId="0" applyFont="1" applyFill="1" applyBorder="1" applyAlignment="1">
      <alignment vertical="top" wrapText="1"/>
    </xf>
    <xf numFmtId="0" fontId="178" fillId="6" borderId="48" xfId="0" applyFont="1" applyFill="1" applyBorder="1" applyAlignment="1">
      <alignment horizontal="center" vertical="center" wrapText="1"/>
    </xf>
    <xf numFmtId="0" fontId="248" fillId="6" borderId="0" xfId="0" applyFont="1" applyFill="1" applyBorder="1" applyAlignment="1">
      <alignment vertical="center" wrapText="1"/>
    </xf>
    <xf numFmtId="0" fontId="248" fillId="6" borderId="0" xfId="0" applyFont="1" applyFill="1" applyBorder="1" applyAlignment="1">
      <alignment horizontal="left" vertical="center" wrapText="1"/>
    </xf>
    <xf numFmtId="0" fontId="248" fillId="6" borderId="49" xfId="0" applyFont="1" applyFill="1" applyBorder="1" applyAlignment="1">
      <alignment vertical="top" wrapText="1"/>
    </xf>
    <xf numFmtId="0" fontId="178" fillId="6" borderId="50" xfId="0" applyFont="1" applyFill="1" applyBorder="1" applyAlignment="1">
      <alignment horizontal="left" vertical="center" wrapText="1"/>
    </xf>
    <xf numFmtId="0" fontId="248" fillId="6" borderId="12" xfId="0" applyFont="1" applyFill="1" applyBorder="1" applyAlignment="1">
      <alignment horizontal="left" vertical="center" wrapText="1"/>
    </xf>
    <xf numFmtId="0" fontId="0" fillId="0" borderId="0" xfId="0" applyAlignment="1">
      <alignment horizontal="left" wrapText="1"/>
    </xf>
    <xf numFmtId="0" fontId="274" fillId="15" borderId="3" xfId="0" applyFont="1" applyFill="1" applyBorder="1" applyAlignment="1">
      <alignment horizontal="left" vertical="center" wrapText="1"/>
    </xf>
    <xf numFmtId="0" fontId="30" fillId="8" borderId="5" xfId="0" applyFont="1" applyFill="1" applyBorder="1" applyAlignment="1">
      <alignment horizontal="left" textRotation="90" wrapText="1"/>
    </xf>
    <xf numFmtId="0" fontId="237" fillId="0" borderId="0" xfId="0" applyFont="1" applyFill="1" applyBorder="1" applyAlignment="1">
      <alignment vertical="center" textRotation="90"/>
    </xf>
    <xf numFmtId="0" fontId="93" fillId="8" borderId="30" xfId="0" applyFont="1" applyFill="1" applyBorder="1" applyAlignment="1">
      <alignment horizontal="center" vertical="center"/>
    </xf>
    <xf numFmtId="0" fontId="93" fillId="8" borderId="0" xfId="0" applyFont="1" applyFill="1" applyBorder="1" applyAlignment="1">
      <alignment horizontal="center" vertical="center"/>
    </xf>
    <xf numFmtId="0" fontId="93" fillId="8" borderId="12" xfId="0" applyFont="1" applyFill="1" applyBorder="1" applyAlignment="1">
      <alignment horizontal="center" vertical="center"/>
    </xf>
    <xf numFmtId="49" fontId="151" fillId="0" borderId="3" xfId="0" applyNumberFormat="1" applyFont="1" applyFill="1" applyBorder="1" applyAlignment="1" applyProtection="1">
      <alignment horizontal="left" vertical="center"/>
      <protection locked="0"/>
    </xf>
    <xf numFmtId="0" fontId="38" fillId="0" borderId="0" xfId="0" applyFont="1" applyAlignment="1">
      <alignment horizontal="right" vertical="center" wrapText="1"/>
    </xf>
    <xf numFmtId="169" fontId="238" fillId="15" borderId="3" xfId="0" applyNumberFormat="1" applyFont="1" applyFill="1" applyBorder="1" applyAlignment="1" applyProtection="1">
      <alignment vertical="center"/>
      <protection locked="0"/>
    </xf>
    <xf numFmtId="169" fontId="238" fillId="15" borderId="36" xfId="0" applyNumberFormat="1" applyFont="1" applyFill="1" applyBorder="1" applyAlignment="1" applyProtection="1">
      <alignment vertical="center"/>
      <protection locked="0"/>
    </xf>
    <xf numFmtId="0" fontId="208" fillId="15" borderId="3" xfId="0" applyFont="1" applyFill="1" applyBorder="1" applyProtection="1">
      <protection locked="0"/>
    </xf>
    <xf numFmtId="49" fontId="151" fillId="8" borderId="3" xfId="0" applyNumberFormat="1" applyFont="1" applyFill="1" applyBorder="1" applyAlignment="1" applyProtection="1">
      <alignment horizontal="left" vertical="center"/>
      <protection locked="0"/>
    </xf>
    <xf numFmtId="44" fontId="151" fillId="8" borderId="3" xfId="0" applyNumberFormat="1" applyFont="1" applyFill="1" applyBorder="1" applyAlignment="1" applyProtection="1">
      <alignment vertical="center"/>
      <protection locked="0"/>
    </xf>
    <xf numFmtId="165" fontId="151" fillId="9" borderId="3" xfId="0" applyNumberFormat="1" applyFont="1" applyFill="1" applyBorder="1" applyAlignment="1" applyProtection="1">
      <alignment horizontal="left" vertical="center"/>
      <protection locked="0"/>
    </xf>
    <xf numFmtId="0" fontId="169" fillId="0" borderId="0" xfId="0" applyFont="1" applyAlignment="1">
      <alignment horizontal="left" vertical="center" wrapText="1"/>
    </xf>
    <xf numFmtId="0" fontId="169" fillId="20" borderId="0" xfId="0" applyFont="1" applyFill="1" applyAlignment="1">
      <alignment horizontal="left" vertical="center" wrapText="1"/>
    </xf>
    <xf numFmtId="0" fontId="169" fillId="0" borderId="0" xfId="0" applyFont="1" applyFill="1" applyAlignment="1">
      <alignment horizontal="left" vertical="center" wrapText="1"/>
    </xf>
    <xf numFmtId="0" fontId="232" fillId="0" borderId="0" xfId="0" applyFont="1" applyFill="1" applyBorder="1" applyAlignment="1">
      <alignment vertical="top"/>
    </xf>
    <xf numFmtId="0" fontId="169" fillId="0" borderId="48" xfId="0" applyFont="1" applyBorder="1" applyAlignment="1">
      <alignment horizontal="left" vertical="center" wrapText="1"/>
    </xf>
    <xf numFmtId="0" fontId="224" fillId="0" borderId="0" xfId="0" applyFont="1" applyAlignment="1">
      <alignment horizontal="left" vertical="center" wrapText="1"/>
    </xf>
    <xf numFmtId="0" fontId="280" fillId="0" borderId="0" xfId="0" applyFont="1" applyAlignment="1">
      <alignment horizontal="left" vertical="center" wrapText="1"/>
    </xf>
    <xf numFmtId="0" fontId="236" fillId="0" borderId="0" xfId="0" applyFont="1" applyFill="1" applyBorder="1" applyAlignment="1">
      <alignment vertical="center"/>
    </xf>
    <xf numFmtId="0" fontId="224" fillId="0" borderId="0" xfId="3" applyFont="1" applyAlignment="1">
      <alignment horizontal="left" vertical="center" wrapText="1"/>
    </xf>
    <xf numFmtId="169" fontId="224" fillId="0" borderId="0" xfId="0" applyNumberFormat="1" applyFont="1" applyFill="1" applyBorder="1" applyAlignment="1" applyProtection="1">
      <alignment horizontal="left" vertical="center" wrapText="1"/>
      <protection locked="0"/>
    </xf>
    <xf numFmtId="0" fontId="169" fillId="0" borderId="0" xfId="3" applyFont="1" applyAlignment="1">
      <alignment horizontal="left" vertical="center" wrapText="1"/>
    </xf>
    <xf numFmtId="0" fontId="277" fillId="0" borderId="0" xfId="0" applyFont="1" applyFill="1" applyAlignment="1">
      <alignment horizontal="left" vertical="center" wrapText="1"/>
    </xf>
    <xf numFmtId="0" fontId="93" fillId="0" borderId="0" xfId="0" applyFont="1" applyFill="1" applyBorder="1" applyAlignment="1">
      <alignment horizontal="left"/>
    </xf>
    <xf numFmtId="0" fontId="120" fillId="0" borderId="55" xfId="0" applyFont="1" applyFill="1" applyBorder="1" applyAlignment="1">
      <alignment horizontal="center"/>
    </xf>
    <xf numFmtId="0" fontId="120" fillId="0" borderId="48" xfId="0" applyFont="1" applyFill="1" applyBorder="1" applyAlignment="1">
      <alignment horizontal="center"/>
    </xf>
    <xf numFmtId="169" fontId="121" fillId="0" borderId="50" xfId="0" applyNumberFormat="1" applyFont="1" applyFill="1" applyBorder="1" applyAlignment="1">
      <alignment horizontal="center"/>
    </xf>
    <xf numFmtId="44" fontId="208" fillId="0" borderId="18" xfId="1" applyFont="1" applyFill="1" applyBorder="1" applyAlignment="1" applyProtection="1">
      <protection locked="0"/>
    </xf>
    <xf numFmtId="0" fontId="148" fillId="12" borderId="18" xfId="0" applyFont="1" applyFill="1" applyBorder="1" applyAlignment="1">
      <alignment horizontal="center"/>
    </xf>
    <xf numFmtId="0" fontId="38" fillId="0" borderId="18" xfId="0" applyFont="1" applyFill="1" applyBorder="1" applyAlignment="1" applyProtection="1">
      <alignment horizontal="center" vertical="center" wrapText="1"/>
      <protection locked="0"/>
    </xf>
    <xf numFmtId="44" fontId="210" fillId="0" borderId="49" xfId="0" applyNumberFormat="1" applyFont="1" applyFill="1" applyBorder="1" applyAlignment="1">
      <alignment horizontal="center"/>
    </xf>
    <xf numFmtId="42" fontId="209" fillId="15" borderId="43" xfId="0" applyNumberFormat="1" applyFont="1" applyFill="1" applyBorder="1" applyAlignment="1" applyProtection="1">
      <alignment horizontal="center" vertical="center"/>
      <protection locked="0"/>
    </xf>
    <xf numFmtId="0" fontId="101" fillId="0" borderId="0" xfId="0" applyFont="1" applyAlignment="1">
      <alignment vertical="center"/>
    </xf>
    <xf numFmtId="0" fontId="147" fillId="0" borderId="0" xfId="0" applyFont="1" applyFill="1" applyBorder="1" applyAlignment="1">
      <alignment horizontal="center" shrinkToFit="1"/>
    </xf>
    <xf numFmtId="0" fontId="147" fillId="0" borderId="37" xfId="0" applyFont="1" applyFill="1" applyBorder="1" applyAlignment="1">
      <alignment horizontal="center" shrinkToFit="1"/>
    </xf>
    <xf numFmtId="0" fontId="214" fillId="0" borderId="50" xfId="0" applyFont="1" applyFill="1" applyBorder="1" applyAlignment="1">
      <alignment horizontal="right" vertical="center"/>
    </xf>
    <xf numFmtId="0" fontId="211" fillId="0" borderId="51" xfId="0" applyFont="1" applyFill="1" applyBorder="1" applyAlignment="1" applyProtection="1">
      <alignment horizontal="left" vertical="center" shrinkToFit="1"/>
      <protection locked="0"/>
    </xf>
    <xf numFmtId="0" fontId="211" fillId="0" borderId="50" xfId="0" applyFont="1" applyFill="1" applyBorder="1" applyAlignment="1">
      <alignment vertical="top"/>
    </xf>
    <xf numFmtId="0" fontId="211" fillId="0" borderId="51" xfId="0" applyFont="1" applyFill="1" applyBorder="1" applyAlignment="1">
      <alignment vertical="top"/>
    </xf>
    <xf numFmtId="0" fontId="10" fillId="0" borderId="0" xfId="0" applyFont="1" applyAlignment="1">
      <alignment horizontal="left" vertical="center" shrinkToFit="1"/>
    </xf>
    <xf numFmtId="0" fontId="15" fillId="0" borderId="3" xfId="0" applyFont="1" applyBorder="1" applyAlignment="1">
      <alignment horizontal="center" vertical="top"/>
    </xf>
    <xf numFmtId="0" fontId="23" fillId="0" borderId="0" xfId="0" applyFont="1" applyAlignment="1">
      <alignment vertical="top"/>
    </xf>
    <xf numFmtId="0" fontId="0" fillId="9" borderId="13" xfId="0" applyFont="1" applyFill="1" applyBorder="1" applyAlignment="1">
      <alignment horizontal="left" vertical="center" wrapText="1"/>
    </xf>
    <xf numFmtId="0" fontId="265" fillId="0" borderId="18" xfId="0" applyFont="1" applyFill="1" applyBorder="1" applyAlignment="1">
      <alignment horizontal="left" vertical="center" wrapText="1" shrinkToFit="1"/>
    </xf>
    <xf numFmtId="0" fontId="265" fillId="0" borderId="16" xfId="0" applyFont="1" applyFill="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40" fillId="9" borderId="0" xfId="0" applyFont="1" applyFill="1" applyAlignment="1">
      <alignment horizontal="left" vertical="center"/>
    </xf>
    <xf numFmtId="49" fontId="96" fillId="13" borderId="48" xfId="0" applyNumberFormat="1" applyFont="1" applyFill="1" applyBorder="1" applyAlignment="1">
      <alignment horizontal="left" vertical="top" wrapText="1"/>
    </xf>
    <xf numFmtId="49" fontId="96" fillId="13" borderId="0" xfId="0" applyNumberFormat="1" applyFont="1" applyFill="1" applyBorder="1" applyAlignment="1">
      <alignment horizontal="left" vertical="top" wrapText="1"/>
    </xf>
    <xf numFmtId="0" fontId="254" fillId="8" borderId="0" xfId="0" applyFont="1" applyFill="1" applyAlignment="1">
      <alignment horizontal="left" vertical="center" wrapText="1"/>
    </xf>
    <xf numFmtId="0" fontId="0" fillId="0" borderId="0" xfId="0" applyAlignment="1">
      <alignment horizontal="left" vertical="top" wrapText="1"/>
    </xf>
    <xf numFmtId="0" fontId="260" fillId="19" borderId="48" xfId="0" applyFont="1" applyFill="1" applyBorder="1" applyAlignment="1">
      <alignment horizontal="left" vertical="center" wrapText="1"/>
    </xf>
    <xf numFmtId="0" fontId="260" fillId="19" borderId="0" xfId="0" applyFont="1" applyFill="1" applyBorder="1" applyAlignment="1">
      <alignment horizontal="left" vertical="center" wrapText="1"/>
    </xf>
    <xf numFmtId="0" fontId="208" fillId="0" borderId="0" xfId="0" applyFont="1" applyAlignment="1">
      <alignment horizontal="right" vertical="center"/>
    </xf>
    <xf numFmtId="0" fontId="116" fillId="0" borderId="18" xfId="0" applyFont="1" applyFill="1" applyBorder="1" applyAlignment="1">
      <alignment horizontal="left" vertical="center" wrapText="1"/>
    </xf>
    <xf numFmtId="0" fontId="116" fillId="0" borderId="13" xfId="0" applyFont="1" applyFill="1" applyBorder="1" applyAlignment="1">
      <alignment horizontal="left" vertical="center" wrapText="1"/>
    </xf>
    <xf numFmtId="0" fontId="116" fillId="0" borderId="16" xfId="0" applyFont="1" applyFill="1" applyBorder="1" applyAlignment="1">
      <alignment horizontal="left" vertical="center" wrapText="1"/>
    </xf>
    <xf numFmtId="0" fontId="87" fillId="15" borderId="3" xfId="0" applyFont="1" applyFill="1" applyBorder="1" applyAlignment="1">
      <alignment horizontal="left" vertical="center" wrapText="1"/>
    </xf>
    <xf numFmtId="0" fontId="122" fillId="0" borderId="0" xfId="0" applyFont="1" applyFill="1" applyBorder="1" applyAlignment="1">
      <alignment horizontal="left"/>
    </xf>
    <xf numFmtId="0" fontId="117" fillId="0" borderId="0" xfId="0" applyFont="1" applyAlignment="1">
      <alignment horizontal="right" vertical="center"/>
    </xf>
    <xf numFmtId="0" fontId="166" fillId="0" borderId="0" xfId="3" applyFont="1" applyAlignment="1">
      <alignment horizontal="right" vertical="center"/>
    </xf>
    <xf numFmtId="0" fontId="284" fillId="0" borderId="0" xfId="0" applyFont="1" applyFill="1" applyBorder="1" applyAlignment="1">
      <alignment horizontal="center" vertical="center" wrapText="1"/>
    </xf>
    <xf numFmtId="0" fontId="284" fillId="0" borderId="0" xfId="0" applyFont="1" applyFill="1" applyBorder="1" applyAlignment="1">
      <alignment horizontal="center" vertical="center"/>
    </xf>
    <xf numFmtId="0" fontId="208" fillId="0" borderId="0" xfId="0" applyFont="1" applyAlignment="1">
      <alignment horizontal="right" vertical="center" wrapText="1"/>
    </xf>
    <xf numFmtId="0" fontId="129" fillId="15" borderId="3" xfId="0" applyFont="1" applyFill="1" applyBorder="1" applyAlignment="1" applyProtection="1">
      <alignment horizontal="left" vertical="top" wrapText="1"/>
      <protection locked="0"/>
    </xf>
    <xf numFmtId="0" fontId="122" fillId="9" borderId="18" xfId="0" applyFont="1" applyFill="1" applyBorder="1" applyAlignment="1">
      <alignment horizontal="center"/>
    </xf>
    <xf numFmtId="0" fontId="122" fillId="9" borderId="13" xfId="0" applyFont="1" applyFill="1" applyBorder="1" applyAlignment="1">
      <alignment horizontal="center"/>
    </xf>
    <xf numFmtId="0" fontId="122" fillId="9" borderId="16" xfId="0" applyFont="1" applyFill="1" applyBorder="1" applyAlignment="1">
      <alignment horizontal="center"/>
    </xf>
    <xf numFmtId="0" fontId="270" fillId="9" borderId="0" xfId="0" applyFont="1" applyFill="1" applyBorder="1" applyAlignment="1">
      <alignment horizontal="center" vertical="center" wrapText="1"/>
    </xf>
    <xf numFmtId="0" fontId="281" fillId="0" borderId="0" xfId="0" applyFont="1" applyBorder="1" applyAlignment="1">
      <alignment horizontal="center" vertical="center" wrapText="1"/>
    </xf>
    <xf numFmtId="0" fontId="181" fillId="9" borderId="0" xfId="0" applyFont="1" applyFill="1" applyBorder="1" applyAlignment="1">
      <alignment horizontal="center"/>
    </xf>
    <xf numFmtId="0" fontId="235" fillId="0" borderId="37" xfId="0" applyFont="1" applyFill="1" applyBorder="1" applyAlignment="1">
      <alignment horizontal="left" vertical="top" wrapText="1"/>
    </xf>
    <xf numFmtId="0" fontId="235" fillId="0" borderId="30" xfId="0" applyFont="1" applyFill="1" applyBorder="1" applyAlignment="1">
      <alignment horizontal="left" vertical="top" wrapText="1"/>
    </xf>
    <xf numFmtId="0" fontId="235" fillId="0" borderId="35" xfId="0" applyFont="1" applyFill="1" applyBorder="1" applyAlignment="1">
      <alignment horizontal="left" vertical="top" wrapText="1"/>
    </xf>
    <xf numFmtId="0" fontId="235" fillId="0" borderId="48" xfId="0" applyFont="1" applyFill="1" applyBorder="1" applyAlignment="1">
      <alignment horizontal="left" vertical="top" wrapText="1"/>
    </xf>
    <xf numFmtId="0" fontId="235" fillId="0" borderId="0" xfId="0" applyFont="1" applyFill="1" applyBorder="1" applyAlignment="1">
      <alignment horizontal="left" vertical="top" wrapText="1"/>
    </xf>
    <xf numFmtId="0" fontId="235" fillId="0" borderId="49" xfId="0" applyFont="1" applyFill="1" applyBorder="1" applyAlignment="1">
      <alignment horizontal="left" vertical="top" wrapText="1"/>
    </xf>
    <xf numFmtId="0" fontId="235" fillId="0" borderId="50" xfId="0" applyFont="1" applyFill="1" applyBorder="1" applyAlignment="1">
      <alignment horizontal="left" vertical="top" wrapText="1"/>
    </xf>
    <xf numFmtId="0" fontId="235" fillId="0" borderId="12" xfId="0" applyFont="1" applyFill="1" applyBorder="1" applyAlignment="1">
      <alignment horizontal="left" vertical="top" wrapText="1"/>
    </xf>
    <xf numFmtId="0" fontId="235" fillId="0" borderId="51" xfId="0" applyFont="1" applyFill="1" applyBorder="1" applyAlignment="1">
      <alignment horizontal="left" vertical="top" wrapText="1"/>
    </xf>
    <xf numFmtId="0" fontId="275" fillId="0" borderId="0" xfId="0" applyFont="1" applyFill="1" applyAlignment="1">
      <alignment horizontal="right" vertical="center"/>
    </xf>
    <xf numFmtId="0" fontId="276" fillId="0" borderId="0" xfId="0" applyFont="1" applyFill="1" applyBorder="1" applyAlignment="1">
      <alignment horizontal="center" vertical="center" wrapText="1"/>
    </xf>
    <xf numFmtId="0" fontId="278" fillId="0" borderId="0" xfId="0" applyFont="1" applyAlignment="1">
      <alignment horizontal="center" vertical="top" wrapText="1"/>
    </xf>
    <xf numFmtId="0" fontId="169" fillId="0" borderId="0" xfId="0" applyFont="1" applyAlignment="1">
      <alignment horizontal="center" vertical="top" wrapText="1"/>
    </xf>
    <xf numFmtId="0" fontId="120" fillId="0" borderId="0" xfId="0" applyFont="1" applyAlignment="1">
      <alignment horizontal="center" vertical="center" wrapText="1"/>
    </xf>
    <xf numFmtId="0" fontId="163" fillId="0" borderId="0" xfId="0" applyFont="1" applyAlignment="1">
      <alignment horizontal="right" vertical="top" wrapText="1"/>
    </xf>
    <xf numFmtId="0" fontId="163" fillId="0" borderId="0" xfId="0" applyFont="1" applyAlignment="1">
      <alignment horizontal="right" vertical="top"/>
    </xf>
    <xf numFmtId="0" fontId="279" fillId="0" borderId="3" xfId="0" applyFont="1" applyFill="1" applyBorder="1" applyAlignment="1" applyProtection="1">
      <alignment horizontal="left" vertical="center" wrapText="1"/>
      <protection locked="0"/>
    </xf>
    <xf numFmtId="0" fontId="84" fillId="8" borderId="36" xfId="0" applyFont="1" applyFill="1" applyBorder="1" applyAlignment="1">
      <alignment horizontal="left" vertical="center" textRotation="90" wrapText="1"/>
    </xf>
    <xf numFmtId="0" fontId="84" fillId="8" borderId="55" xfId="0" applyFont="1" applyFill="1" applyBorder="1" applyAlignment="1">
      <alignment horizontal="left" vertical="center" textRotation="90" wrapText="1"/>
    </xf>
    <xf numFmtId="0" fontId="234" fillId="14" borderId="0" xfId="0" applyFont="1" applyFill="1" applyBorder="1" applyAlignment="1">
      <alignment horizontal="center" vertical="center" wrapText="1"/>
    </xf>
    <xf numFmtId="0" fontId="216" fillId="16" borderId="18" xfId="0" applyFont="1" applyFill="1" applyBorder="1" applyAlignment="1">
      <alignment horizontal="left" wrapText="1"/>
    </xf>
    <xf numFmtId="0" fontId="216" fillId="16" borderId="16" xfId="0" applyFont="1" applyFill="1" applyBorder="1" applyAlignment="1">
      <alignment horizontal="left" wrapText="1"/>
    </xf>
    <xf numFmtId="0" fontId="221" fillId="17" borderId="0" xfId="0" applyFont="1" applyFill="1" applyBorder="1" applyAlignment="1">
      <alignment horizontal="left" vertical="top" wrapText="1"/>
    </xf>
    <xf numFmtId="0" fontId="93" fillId="17" borderId="0" xfId="0" applyFont="1" applyFill="1" applyBorder="1" applyAlignment="1">
      <alignment horizontal="left" vertical="top" wrapText="1"/>
    </xf>
    <xf numFmtId="0" fontId="203" fillId="15" borderId="37" xfId="0" applyFont="1" applyFill="1" applyBorder="1" applyAlignment="1">
      <alignment horizontal="center" vertical="center" wrapText="1"/>
    </xf>
    <xf numFmtId="0" fontId="203" fillId="15" borderId="30" xfId="0" applyFont="1" applyFill="1" applyBorder="1" applyAlignment="1">
      <alignment horizontal="center" vertical="center" wrapText="1"/>
    </xf>
    <xf numFmtId="0" fontId="203" fillId="15" borderId="50" xfId="0" applyFont="1" applyFill="1" applyBorder="1" applyAlignment="1">
      <alignment horizontal="center" vertical="center" wrapText="1"/>
    </xf>
    <xf numFmtId="0" fontId="203" fillId="15" borderId="12" xfId="0" applyFont="1" applyFill="1" applyBorder="1" applyAlignment="1">
      <alignment horizontal="center" vertical="center" wrapText="1"/>
    </xf>
    <xf numFmtId="0" fontId="89" fillId="12" borderId="14" xfId="0" applyFont="1" applyFill="1" applyBorder="1" applyAlignment="1">
      <alignment horizontal="center" vertical="center" wrapText="1"/>
    </xf>
    <xf numFmtId="0" fontId="89" fillId="12" borderId="60" xfId="0" applyFont="1" applyFill="1" applyBorder="1" applyAlignment="1">
      <alignment horizontal="center" vertical="center" wrapText="1"/>
    </xf>
    <xf numFmtId="164" fontId="230" fillId="15" borderId="43" xfId="0" applyNumberFormat="1" applyFont="1" applyFill="1" applyBorder="1" applyAlignment="1">
      <alignment horizontal="center" vertical="center" wrapText="1"/>
    </xf>
    <xf numFmtId="164" fontId="230" fillId="15" borderId="46" xfId="0" applyNumberFormat="1" applyFont="1" applyFill="1" applyBorder="1" applyAlignment="1">
      <alignment horizontal="center" vertical="center" wrapText="1"/>
    </xf>
    <xf numFmtId="0" fontId="233" fillId="15" borderId="18" xfId="0" applyFont="1" applyFill="1" applyBorder="1" applyAlignment="1">
      <alignment horizontal="center" vertical="center"/>
    </xf>
    <xf numFmtId="0" fontId="233" fillId="15" borderId="13" xfId="0" applyFont="1" applyFill="1" applyBorder="1" applyAlignment="1">
      <alignment horizontal="center" vertical="center"/>
    </xf>
    <xf numFmtId="0" fontId="233" fillId="15" borderId="16" xfId="0" applyFont="1" applyFill="1" applyBorder="1" applyAlignment="1">
      <alignment horizontal="center" vertical="center"/>
    </xf>
    <xf numFmtId="0" fontId="215" fillId="0" borderId="0" xfId="0" applyFont="1" applyFill="1" applyBorder="1" applyAlignment="1">
      <alignment horizontal="center"/>
    </xf>
    <xf numFmtId="0" fontId="208" fillId="0" borderId="3" xfId="0" applyFont="1" applyFill="1" applyBorder="1" applyAlignment="1" applyProtection="1">
      <alignment horizontal="left" vertical="top" wrapText="1"/>
      <protection locked="0"/>
    </xf>
    <xf numFmtId="0" fontId="226" fillId="12" borderId="3" xfId="0" applyFont="1" applyFill="1" applyBorder="1" applyAlignment="1">
      <alignment horizontal="left" vertical="top" wrapText="1"/>
    </xf>
    <xf numFmtId="0" fontId="213" fillId="0" borderId="37" xfId="0" applyFont="1" applyFill="1" applyBorder="1" applyAlignment="1">
      <alignment horizontal="left" vertical="top"/>
    </xf>
    <xf numFmtId="0" fontId="213" fillId="0" borderId="35" xfId="0" applyFont="1" applyFill="1" applyBorder="1" applyAlignment="1">
      <alignment horizontal="left" vertical="top"/>
    </xf>
    <xf numFmtId="0" fontId="211" fillId="0" borderId="12" xfId="0" applyFont="1" applyFill="1" applyBorder="1" applyAlignment="1">
      <alignment horizontal="left" vertical="top"/>
    </xf>
    <xf numFmtId="0" fontId="211" fillId="0" borderId="51" xfId="0" applyFont="1" applyFill="1" applyBorder="1" applyAlignment="1">
      <alignment horizontal="left" vertical="top"/>
    </xf>
    <xf numFmtId="0" fontId="211" fillId="0" borderId="37" xfId="0" applyFont="1" applyFill="1" applyBorder="1" applyAlignment="1">
      <alignment horizontal="left" vertical="top"/>
    </xf>
    <xf numFmtId="0" fontId="211" fillId="0" borderId="35" xfId="0" applyFont="1" applyFill="1" applyBorder="1" applyAlignment="1">
      <alignment horizontal="left" vertical="top"/>
    </xf>
    <xf numFmtId="0" fontId="208" fillId="0" borderId="0" xfId="0" applyFont="1" applyFill="1" applyBorder="1" applyAlignment="1">
      <alignment horizontal="left" vertical="top" wrapText="1"/>
    </xf>
    <xf numFmtId="0" fontId="211" fillId="0" borderId="18" xfId="0" applyFont="1" applyFill="1" applyBorder="1" applyAlignment="1" applyProtection="1">
      <alignment horizontal="left" vertical="top"/>
      <protection locked="0"/>
    </xf>
    <xf numFmtId="0" fontId="211" fillId="0" borderId="16" xfId="0" applyFont="1" applyFill="1" applyBorder="1" applyAlignment="1" applyProtection="1">
      <alignment horizontal="left" vertical="top"/>
      <protection locked="0"/>
    </xf>
    <xf numFmtId="0" fontId="84" fillId="0" borderId="0" xfId="0" applyFont="1" applyFill="1" applyBorder="1" applyAlignment="1">
      <alignment horizontal="center"/>
    </xf>
    <xf numFmtId="0" fontId="84" fillId="0" borderId="12" xfId="0" quotePrefix="1" applyFont="1" applyFill="1" applyBorder="1" applyAlignment="1">
      <alignment horizontal="center"/>
    </xf>
    <xf numFmtId="0" fontId="84" fillId="0" borderId="51" xfId="0" applyFont="1" applyFill="1" applyBorder="1" applyAlignment="1">
      <alignment horizontal="center"/>
    </xf>
    <xf numFmtId="0" fontId="211" fillId="0" borderId="37" xfId="0" applyFont="1" applyFill="1" applyBorder="1" applyAlignment="1" applyProtection="1">
      <alignment horizontal="left" vertical="top"/>
      <protection locked="0"/>
    </xf>
    <xf numFmtId="0" fontId="211" fillId="0" borderId="35" xfId="0" applyFont="1" applyFill="1" applyBorder="1" applyAlignment="1" applyProtection="1">
      <alignment horizontal="left" vertical="top"/>
      <protection locked="0"/>
    </xf>
    <xf numFmtId="0" fontId="130" fillId="15" borderId="0" xfId="0" applyFont="1" applyFill="1" applyBorder="1" applyAlignment="1">
      <alignment horizontal="center" vertical="center" wrapText="1"/>
    </xf>
    <xf numFmtId="0" fontId="192" fillId="0" borderId="50" xfId="0" applyFont="1" applyFill="1" applyBorder="1" applyAlignment="1">
      <alignment horizontal="left" vertical="top" wrapText="1"/>
    </xf>
    <xf numFmtId="0" fontId="192" fillId="0" borderId="12" xfId="0" applyFont="1" applyFill="1" applyBorder="1" applyAlignment="1">
      <alignment horizontal="left" vertical="top" wrapText="1"/>
    </xf>
    <xf numFmtId="0" fontId="84" fillId="0" borderId="50" xfId="0" quotePrefix="1" applyFont="1" applyFill="1" applyBorder="1" applyAlignment="1">
      <alignment horizontal="center"/>
    </xf>
    <xf numFmtId="0" fontId="84" fillId="0" borderId="12" xfId="0" applyFont="1" applyFill="1" applyBorder="1" applyAlignment="1">
      <alignment horizontal="center"/>
    </xf>
    <xf numFmtId="0" fontId="229" fillId="0" borderId="43" xfId="0" applyFont="1" applyFill="1" applyBorder="1" applyAlignment="1">
      <alignment horizontal="center" vertical="center" wrapText="1"/>
    </xf>
    <xf numFmtId="0" fontId="204" fillId="0" borderId="0" xfId="0" applyFont="1" applyFill="1" applyBorder="1" applyAlignment="1">
      <alignment horizontal="center" vertical="center"/>
    </xf>
    <xf numFmtId="0" fontId="116" fillId="0" borderId="0" xfId="0" applyFont="1" applyFill="1" applyBorder="1" applyAlignment="1">
      <alignment horizontal="left" wrapText="1"/>
    </xf>
    <xf numFmtId="0" fontId="116" fillId="0" borderId="0" xfId="0" applyFont="1" applyFill="1" applyBorder="1" applyAlignment="1">
      <alignment horizontal="left"/>
    </xf>
    <xf numFmtId="168" fontId="122" fillId="0" borderId="0" xfId="0" applyNumberFormat="1" applyFont="1" applyFill="1" applyBorder="1" applyAlignment="1">
      <alignment horizontal="left" wrapText="1"/>
    </xf>
    <xf numFmtId="0" fontId="219" fillId="0" borderId="0" xfId="0" applyFont="1" applyFill="1" applyBorder="1" applyAlignment="1">
      <alignment horizontal="center"/>
    </xf>
    <xf numFmtId="0" fontId="220" fillId="0" borderId="0" xfId="0" applyFont="1" applyFill="1" applyBorder="1" applyAlignment="1">
      <alignment horizontal="center"/>
    </xf>
    <xf numFmtId="0" fontId="200" fillId="0" borderId="0" xfId="0" applyFont="1" applyFill="1" applyBorder="1" applyAlignment="1">
      <alignment horizontal="center"/>
    </xf>
    <xf numFmtId="0" fontId="217" fillId="9" borderId="0" xfId="0" applyFont="1" applyFill="1" applyBorder="1" applyAlignment="1">
      <alignment horizontal="center"/>
    </xf>
    <xf numFmtId="0" fontId="218" fillId="9" borderId="0" xfId="0" applyFont="1" applyFill="1" applyBorder="1" applyAlignment="1">
      <alignment horizontal="center"/>
    </xf>
    <xf numFmtId="0" fontId="165" fillId="0" borderId="0" xfId="0" applyFont="1" applyFill="1" applyBorder="1" applyAlignment="1">
      <alignment horizontal="center"/>
    </xf>
    <xf numFmtId="0" fontId="205" fillId="0" borderId="0" xfId="0" applyFont="1" applyFill="1" applyBorder="1" applyAlignment="1">
      <alignment horizontal="center"/>
    </xf>
    <xf numFmtId="0" fontId="215" fillId="0" borderId="0" xfId="0" applyFont="1" applyFill="1" applyBorder="1" applyAlignment="1">
      <alignment horizontal="center" vertical="center" wrapText="1"/>
    </xf>
    <xf numFmtId="0" fontId="122" fillId="0" borderId="0" xfId="0" applyFont="1" applyFill="1" applyBorder="1" applyAlignment="1">
      <alignment horizontal="left" vertical="top" wrapText="1" shrinkToFit="1"/>
    </xf>
    <xf numFmtId="0" fontId="120" fillId="0" borderId="0" xfId="0" applyFont="1" applyFill="1" applyBorder="1" applyAlignment="1">
      <alignment horizontal="left" vertical="top" wrapText="1"/>
    </xf>
    <xf numFmtId="0" fontId="120" fillId="0" borderId="0" xfId="0" applyFont="1" applyFill="1" applyBorder="1" applyAlignment="1">
      <alignment horizontal="left" vertical="top"/>
    </xf>
    <xf numFmtId="0" fontId="121" fillId="0" borderId="0" xfId="0" applyFont="1" applyFill="1" applyBorder="1" applyAlignment="1">
      <alignment horizontal="center" vertical="center" wrapText="1"/>
    </xf>
    <xf numFmtId="0" fontId="168" fillId="12" borderId="43" xfId="0" applyFont="1" applyFill="1" applyBorder="1" applyAlignment="1" applyProtection="1">
      <alignment horizontal="center" vertical="center" wrapText="1"/>
      <protection locked="0"/>
    </xf>
    <xf numFmtId="0" fontId="225" fillId="0" borderId="0" xfId="0" applyFont="1" applyFill="1" applyBorder="1" applyAlignment="1">
      <alignment horizontal="left" vertical="center" wrapText="1"/>
    </xf>
    <xf numFmtId="169" fontId="121" fillId="2" borderId="27" xfId="0" applyNumberFormat="1" applyFont="1" applyFill="1" applyBorder="1" applyAlignment="1">
      <alignment horizontal="center" vertical="top" wrapText="1" shrinkToFit="1"/>
    </xf>
    <xf numFmtId="169" fontId="121" fillId="2" borderId="28" xfId="0" applyNumberFormat="1" applyFont="1" applyFill="1" applyBorder="1" applyAlignment="1">
      <alignment horizontal="center" vertical="top" wrapText="1" shrinkToFit="1"/>
    </xf>
    <xf numFmtId="169" fontId="121" fillId="15" borderId="3" xfId="0" applyNumberFormat="1" applyFont="1" applyFill="1" applyBorder="1" applyAlignment="1">
      <alignment horizontal="center" vertical="top" wrapText="1" shrinkToFit="1"/>
    </xf>
    <xf numFmtId="169" fontId="121" fillId="2" borderId="33" xfId="0" applyNumberFormat="1" applyFont="1" applyFill="1" applyBorder="1" applyAlignment="1">
      <alignment horizontal="center" vertical="top" wrapText="1" shrinkToFit="1"/>
    </xf>
    <xf numFmtId="169" fontId="121" fillId="2" borderId="52" xfId="0" applyNumberFormat="1" applyFont="1" applyFill="1" applyBorder="1" applyAlignment="1">
      <alignment horizontal="center" vertical="top" wrapText="1" shrinkToFit="1"/>
    </xf>
    <xf numFmtId="0" fontId="169" fillId="0" borderId="3" xfId="0" applyFont="1" applyBorder="1" applyAlignment="1">
      <alignment horizontal="right" vertical="center" shrinkToFit="1"/>
    </xf>
    <xf numFmtId="49" fontId="195" fillId="0" borderId="3" xfId="1" applyNumberFormat="1" applyFont="1" applyBorder="1" applyAlignment="1" applyProtection="1">
      <alignment horizontal="center" vertical="top" shrinkToFit="1"/>
    </xf>
    <xf numFmtId="0" fontId="122" fillId="0" borderId="3" xfId="0" applyFont="1" applyBorder="1" applyAlignment="1">
      <alignment horizontal="right" vertical="center" shrinkToFit="1"/>
    </xf>
    <xf numFmtId="169" fontId="121" fillId="0" borderId="3" xfId="0" applyNumberFormat="1" applyFont="1" applyBorder="1" applyAlignment="1">
      <alignment horizontal="center" vertical="top" shrinkToFit="1"/>
    </xf>
    <xf numFmtId="169" fontId="195" fillId="0" borderId="3" xfId="0" applyNumberFormat="1" applyFont="1" applyBorder="1" applyAlignment="1">
      <alignment horizontal="center" vertical="top" shrinkToFit="1"/>
    </xf>
    <xf numFmtId="0" fontId="197" fillId="0" borderId="10" xfId="0" applyFont="1" applyBorder="1" applyAlignment="1">
      <alignment horizontal="left" vertical="top" wrapText="1" shrinkToFit="1"/>
    </xf>
    <xf numFmtId="0" fontId="197" fillId="0" borderId="20" xfId="0" applyFont="1" applyBorder="1" applyAlignment="1">
      <alignment horizontal="left" vertical="top" wrapText="1" shrinkToFit="1"/>
    </xf>
    <xf numFmtId="0" fontId="121" fillId="0" borderId="27" xfId="0" applyFont="1" applyBorder="1" applyAlignment="1">
      <alignment horizontal="left"/>
    </xf>
    <xf numFmtId="0" fontId="122" fillId="0" borderId="28" xfId="0" applyFont="1" applyBorder="1" applyAlignment="1">
      <alignment horizontal="left"/>
    </xf>
    <xf numFmtId="0" fontId="122" fillId="0" borderId="29" xfId="0" applyFont="1" applyBorder="1" applyAlignment="1">
      <alignment horizontal="left"/>
    </xf>
    <xf numFmtId="0" fontId="195" fillId="0" borderId="21" xfId="0" applyFont="1" applyBorder="1" applyAlignment="1">
      <alignment horizontal="center" vertical="center" wrapText="1"/>
    </xf>
    <xf numFmtId="0" fontId="200" fillId="0" borderId="39" xfId="0" applyFont="1" applyBorder="1" applyAlignment="1">
      <alignment horizontal="right" vertical="top"/>
    </xf>
    <xf numFmtId="0" fontId="200" fillId="0" borderId="47" xfId="0" applyFont="1" applyBorder="1" applyAlignment="1">
      <alignment horizontal="right" vertical="top"/>
    </xf>
    <xf numFmtId="0" fontId="84" fillId="2" borderId="24" xfId="0" applyFont="1" applyFill="1" applyBorder="1" applyAlignment="1">
      <alignment horizontal="left"/>
    </xf>
    <xf numFmtId="0" fontId="84" fillId="2" borderId="0" xfId="0" applyFont="1" applyFill="1" applyAlignment="1">
      <alignment horizontal="left"/>
    </xf>
    <xf numFmtId="0" fontId="84" fillId="2" borderId="23" xfId="0" applyFont="1" applyFill="1" applyBorder="1" applyAlignment="1">
      <alignment horizontal="left"/>
    </xf>
    <xf numFmtId="0" fontId="120" fillId="2" borderId="24" xfId="0" applyFont="1" applyFill="1" applyBorder="1" applyAlignment="1">
      <alignment horizontal="right" wrapText="1"/>
    </xf>
    <xf numFmtId="0" fontId="120" fillId="2" borderId="0" xfId="0" applyFont="1" applyFill="1" applyAlignment="1">
      <alignment horizontal="right" wrapText="1"/>
    </xf>
    <xf numFmtId="0" fontId="120" fillId="2" borderId="25" xfId="0" applyFont="1" applyFill="1" applyBorder="1" applyAlignment="1">
      <alignment horizontal="right" wrapText="1"/>
    </xf>
    <xf numFmtId="0" fontId="120" fillId="2" borderId="26" xfId="0" applyFont="1" applyFill="1" applyBorder="1" applyAlignment="1">
      <alignment horizontal="right" wrapText="1"/>
    </xf>
    <xf numFmtId="0" fontId="120" fillId="0" borderId="0" xfId="0" applyFont="1" applyAlignment="1">
      <alignment horizontal="center" wrapText="1"/>
    </xf>
    <xf numFmtId="0" fontId="120" fillId="0" borderId="23" xfId="0" applyFont="1" applyBorder="1" applyAlignment="1">
      <alignment horizontal="center" wrapText="1"/>
    </xf>
    <xf numFmtId="0" fontId="120" fillId="0" borderId="26" xfId="0" applyFont="1" applyBorder="1" applyAlignment="1">
      <alignment horizontal="center" wrapText="1"/>
    </xf>
    <xf numFmtId="0" fontId="120" fillId="0" borderId="11" xfId="0" applyFont="1" applyBorder="1" applyAlignment="1">
      <alignment horizontal="center" wrapText="1"/>
    </xf>
    <xf numFmtId="0" fontId="199" fillId="0" borderId="25" xfId="0" applyFont="1" applyBorder="1" applyAlignment="1">
      <alignment horizontal="left"/>
    </xf>
    <xf numFmtId="0" fontId="199" fillId="0" borderId="26" xfId="0" applyFont="1" applyBorder="1" applyAlignment="1">
      <alignment horizontal="left"/>
    </xf>
    <xf numFmtId="0" fontId="199" fillId="0" borderId="11" xfId="0" applyFont="1" applyBorder="1" applyAlignment="1">
      <alignment horizontal="left"/>
    </xf>
    <xf numFmtId="0" fontId="201" fillId="0" borderId="27" xfId="0" applyFont="1" applyBorder="1" applyAlignment="1">
      <alignment horizontal="center"/>
    </xf>
    <xf numFmtId="0" fontId="201" fillId="0" borderId="28" xfId="0" applyFont="1" applyBorder="1" applyAlignment="1">
      <alignment horizontal="center"/>
    </xf>
    <xf numFmtId="0" fontId="201" fillId="0" borderId="29" xfId="0" applyFont="1" applyBorder="1" applyAlignment="1">
      <alignment horizontal="center"/>
    </xf>
    <xf numFmtId="0" fontId="181" fillId="0" borderId="0" xfId="0" applyFont="1" applyAlignment="1">
      <alignment horizontal="center" wrapText="1"/>
    </xf>
    <xf numFmtId="0" fontId="122" fillId="0" borderId="0" xfId="0" applyFont="1" applyAlignment="1">
      <alignment horizontal="center" wrapText="1"/>
    </xf>
    <xf numFmtId="0" fontId="121" fillId="0" borderId="31" xfId="0" applyFont="1" applyBorder="1" applyAlignment="1">
      <alignment horizontal="left" vertical="top"/>
    </xf>
    <xf numFmtId="0" fontId="121" fillId="0" borderId="21" xfId="0" applyFont="1" applyBorder="1" applyAlignment="1">
      <alignment horizontal="left" vertical="top"/>
    </xf>
    <xf numFmtId="0" fontId="121" fillId="0" borderId="22" xfId="0" applyFont="1" applyBorder="1" applyAlignment="1">
      <alignment horizontal="left" vertical="top"/>
    </xf>
    <xf numFmtId="0" fontId="121" fillId="0" borderId="25" xfId="0" applyFont="1" applyBorder="1" applyAlignment="1">
      <alignment horizontal="left" vertical="top"/>
    </xf>
    <xf numFmtId="0" fontId="121" fillId="0" borderId="26" xfId="0" applyFont="1" applyBorder="1" applyAlignment="1">
      <alignment horizontal="left" vertical="top"/>
    </xf>
    <xf numFmtId="0" fontId="121" fillId="0" borderId="11" xfId="0" applyFont="1" applyBorder="1" applyAlignment="1">
      <alignment horizontal="left" vertical="top"/>
    </xf>
    <xf numFmtId="0" fontId="184" fillId="8" borderId="31" xfId="0" applyFont="1" applyFill="1" applyBorder="1" applyAlignment="1">
      <alignment horizontal="left" vertical="top" wrapText="1"/>
    </xf>
    <xf numFmtId="0" fontId="184" fillId="8" borderId="21" xfId="0" applyFont="1" applyFill="1" applyBorder="1" applyAlignment="1">
      <alignment horizontal="left" vertical="top" wrapText="1"/>
    </xf>
    <xf numFmtId="0" fontId="184" fillId="8" borderId="22" xfId="0" applyFont="1" applyFill="1" applyBorder="1" applyAlignment="1">
      <alignment horizontal="left" vertical="top" wrapText="1"/>
    </xf>
    <xf numFmtId="0" fontId="184" fillId="8" borderId="24" xfId="0" applyFont="1" applyFill="1" applyBorder="1" applyAlignment="1">
      <alignment horizontal="left" vertical="top" wrapText="1"/>
    </xf>
    <xf numFmtId="0" fontId="184" fillId="8" borderId="0" xfId="0" applyFont="1" applyFill="1" applyAlignment="1">
      <alignment horizontal="left" vertical="top" wrapText="1"/>
    </xf>
    <xf numFmtId="0" fontId="184" fillId="8" borderId="23" xfId="0" applyFont="1" applyFill="1" applyBorder="1" applyAlignment="1">
      <alignment horizontal="left" vertical="top" wrapText="1"/>
    </xf>
    <xf numFmtId="0" fontId="184" fillId="8" borderId="25" xfId="0" applyFont="1" applyFill="1" applyBorder="1" applyAlignment="1">
      <alignment horizontal="left" vertical="top" wrapText="1"/>
    </xf>
    <xf numFmtId="0" fontId="184" fillId="8" borderId="26" xfId="0" applyFont="1" applyFill="1" applyBorder="1" applyAlignment="1">
      <alignment horizontal="left" vertical="top" wrapText="1"/>
    </xf>
    <xf numFmtId="0" fontId="184" fillId="8" borderId="11" xfId="0" applyFont="1" applyFill="1" applyBorder="1" applyAlignment="1">
      <alignment horizontal="left" vertical="top" wrapText="1"/>
    </xf>
    <xf numFmtId="0" fontId="182" fillId="0" borderId="0" xfId="2" applyFont="1" applyAlignment="1" applyProtection="1">
      <alignment horizontal="center" wrapText="1"/>
    </xf>
    <xf numFmtId="0" fontId="183" fillId="0" borderId="0" xfId="0" applyFont="1" applyAlignment="1">
      <alignment horizontal="center" wrapText="1"/>
    </xf>
    <xf numFmtId="0" fontId="194" fillId="0" borderId="1" xfId="0" applyFont="1" applyBorder="1" applyAlignment="1">
      <alignment horizontal="left" vertical="top" wrapText="1" shrinkToFit="1"/>
    </xf>
    <xf numFmtId="0" fontId="194" fillId="0" borderId="17" xfId="0" applyFont="1" applyBorder="1" applyAlignment="1">
      <alignment horizontal="left" vertical="top" wrapText="1" shrinkToFit="1"/>
    </xf>
    <xf numFmtId="0" fontId="121" fillId="0" borderId="27" xfId="0" applyFont="1" applyBorder="1" applyAlignment="1">
      <alignment horizontal="left" vertical="top"/>
    </xf>
    <xf numFmtId="0" fontId="121" fillId="0" borderId="28" xfId="0" applyFont="1" applyBorder="1" applyAlignment="1">
      <alignment horizontal="left" vertical="top"/>
    </xf>
    <xf numFmtId="0" fontId="121" fillId="0" borderId="29" xfId="0" applyFont="1" applyBorder="1" applyAlignment="1">
      <alignment horizontal="left" vertical="top"/>
    </xf>
    <xf numFmtId="0" fontId="121" fillId="0" borderId="27" xfId="0" applyFont="1" applyBorder="1" applyAlignment="1">
      <alignment horizontal="left" vertical="top" wrapText="1"/>
    </xf>
    <xf numFmtId="0" fontId="121" fillId="0" borderId="28" xfId="0" applyFont="1" applyBorder="1" applyAlignment="1">
      <alignment horizontal="left" vertical="top" wrapText="1"/>
    </xf>
    <xf numFmtId="0" fontId="121" fillId="0" borderId="29" xfId="0" applyFont="1" applyBorder="1" applyAlignment="1">
      <alignment horizontal="left" vertical="top" wrapText="1"/>
    </xf>
    <xf numFmtId="0" fontId="121" fillId="0" borderId="33" xfId="0" applyFont="1" applyBorder="1" applyAlignment="1">
      <alignment horizontal="left" vertical="top"/>
    </xf>
    <xf numFmtId="0" fontId="121" fillId="0" borderId="52" xfId="0" applyFont="1" applyBorder="1" applyAlignment="1">
      <alignment horizontal="left" vertical="top"/>
    </xf>
    <xf numFmtId="0" fontId="121" fillId="0" borderId="32" xfId="0" applyFont="1" applyBorder="1" applyAlignment="1">
      <alignment horizontal="left" vertical="top"/>
    </xf>
    <xf numFmtId="0" fontId="120" fillId="0" borderId="36" xfId="0" applyFont="1" applyBorder="1" applyAlignment="1">
      <alignment horizontal="left" vertical="center" shrinkToFit="1"/>
    </xf>
    <xf numFmtId="0" fontId="120" fillId="0" borderId="6" xfId="0" applyFont="1" applyBorder="1" applyAlignment="1">
      <alignment horizontal="left" vertical="center" shrinkToFit="1"/>
    </xf>
    <xf numFmtId="0" fontId="121" fillId="0" borderId="3" xfId="0" applyFont="1" applyBorder="1" applyAlignment="1">
      <alignment horizontal="left" vertical="top" wrapText="1" shrinkToFit="1"/>
    </xf>
    <xf numFmtId="0" fontId="196" fillId="0" borderId="31" xfId="0" applyFont="1" applyBorder="1" applyAlignment="1">
      <alignment horizontal="left" vertical="top" wrapText="1" shrinkToFit="1"/>
    </xf>
    <xf numFmtId="0" fontId="121" fillId="0" borderId="21" xfId="0" applyFont="1" applyBorder="1" applyAlignment="1">
      <alignment horizontal="left" vertical="top" shrinkToFit="1"/>
    </xf>
    <xf numFmtId="0" fontId="121" fillId="0" borderId="22" xfId="0" applyFont="1" applyBorder="1" applyAlignment="1">
      <alignment horizontal="left" vertical="top" shrinkToFit="1"/>
    </xf>
    <xf numFmtId="0" fontId="121" fillId="0" borderId="24" xfId="0" applyFont="1" applyBorder="1" applyAlignment="1">
      <alignment horizontal="left" vertical="top" shrinkToFit="1"/>
    </xf>
    <xf numFmtId="0" fontId="121" fillId="0" borderId="0" xfId="0" applyFont="1" applyAlignment="1">
      <alignment horizontal="left" vertical="top" shrinkToFit="1"/>
    </xf>
    <xf numFmtId="0" fontId="121" fillId="0" borderId="23" xfId="0" applyFont="1" applyBorder="1" applyAlignment="1">
      <alignment horizontal="left" vertical="top" shrinkToFit="1"/>
    </xf>
    <xf numFmtId="0" fontId="194" fillId="0" borderId="2" xfId="0" applyFont="1" applyBorder="1" applyAlignment="1">
      <alignment horizontal="left" vertical="top" wrapText="1" shrinkToFit="1"/>
    </xf>
    <xf numFmtId="0" fontId="194" fillId="0" borderId="3" xfId="0" applyFont="1" applyBorder="1" applyAlignment="1">
      <alignment horizontal="left" vertical="top" wrapText="1" shrinkToFit="1"/>
    </xf>
    <xf numFmtId="0" fontId="120" fillId="0" borderId="18" xfId="0" applyFont="1" applyBorder="1" applyAlignment="1">
      <alignment horizontal="left" vertical="center" shrinkToFit="1"/>
    </xf>
    <xf numFmtId="0" fontId="120" fillId="0" borderId="13" xfId="0" applyFont="1" applyBorder="1" applyAlignment="1">
      <alignment horizontal="left" vertical="center" shrinkToFit="1"/>
    </xf>
    <xf numFmtId="0" fontId="120" fillId="0" borderId="42" xfId="0" applyFont="1" applyBorder="1" applyAlignment="1">
      <alignment horizontal="left" vertical="center" shrinkToFit="1"/>
    </xf>
    <xf numFmtId="0" fontId="193" fillId="0" borderId="27" xfId="0" applyFont="1" applyBorder="1" applyAlignment="1">
      <alignment horizontal="center" vertical="center" wrapText="1"/>
    </xf>
    <xf numFmtId="0" fontId="194" fillId="0" borderId="28" xfId="0" applyFont="1" applyBorder="1" applyAlignment="1">
      <alignment horizontal="center" vertical="center" wrapText="1"/>
    </xf>
    <xf numFmtId="0" fontId="194" fillId="0" borderId="29" xfId="0" applyFont="1" applyBorder="1" applyAlignment="1">
      <alignment horizontal="center" vertical="center" wrapText="1"/>
    </xf>
    <xf numFmtId="44" fontId="89" fillId="0" borderId="27" xfId="0" applyNumberFormat="1" applyFont="1" applyBorder="1" applyAlignment="1">
      <alignment horizontal="left" vertical="center" wrapText="1"/>
    </xf>
    <xf numFmtId="44" fontId="89" fillId="0" borderId="28" xfId="0" applyNumberFormat="1" applyFont="1" applyBorder="1" applyAlignment="1">
      <alignment horizontal="left" vertical="center" wrapText="1"/>
    </xf>
    <xf numFmtId="44" fontId="89" fillId="0" borderId="29" xfId="0" applyNumberFormat="1" applyFont="1" applyBorder="1" applyAlignment="1">
      <alignment horizontal="left" vertical="center" wrapText="1"/>
    </xf>
    <xf numFmtId="169" fontId="121" fillId="2" borderId="27" xfId="0" applyNumberFormat="1" applyFont="1" applyFill="1" applyBorder="1" applyAlignment="1">
      <alignment horizontal="left" vertical="top" shrinkToFit="1"/>
    </xf>
    <xf numFmtId="169" fontId="121" fillId="2" borderId="28" xfId="0" applyNumberFormat="1" applyFont="1" applyFill="1" applyBorder="1" applyAlignment="1">
      <alignment horizontal="left" vertical="top" shrinkToFit="1"/>
    </xf>
    <xf numFmtId="169" fontId="121" fillId="2" borderId="29" xfId="0" applyNumberFormat="1" applyFont="1" applyFill="1" applyBorder="1" applyAlignment="1">
      <alignment horizontal="left" vertical="top" shrinkToFit="1"/>
    </xf>
    <xf numFmtId="0" fontId="189" fillId="0" borderId="31" xfId="0" applyFont="1" applyBorder="1" applyAlignment="1">
      <alignment horizontal="center" vertical="center" wrapText="1"/>
    </xf>
    <xf numFmtId="0" fontId="189" fillId="0" borderId="21" xfId="0" applyFont="1" applyBorder="1" applyAlignment="1">
      <alignment horizontal="center" vertical="center" wrapText="1"/>
    </xf>
    <xf numFmtId="0" fontId="189" fillId="0" borderId="22" xfId="0" applyFont="1" applyBorder="1" applyAlignment="1">
      <alignment horizontal="center" vertical="center" wrapText="1"/>
    </xf>
    <xf numFmtId="0" fontId="189" fillId="0" borderId="24" xfId="0" applyFont="1" applyBorder="1" applyAlignment="1">
      <alignment horizontal="center" vertical="center" wrapText="1"/>
    </xf>
    <xf numFmtId="0" fontId="189" fillId="0" borderId="0" xfId="0" applyFont="1" applyAlignment="1">
      <alignment horizontal="center" vertical="center" wrapText="1"/>
    </xf>
    <xf numFmtId="0" fontId="189" fillId="0" borderId="23" xfId="0" applyFont="1" applyBorder="1" applyAlignment="1">
      <alignment horizontal="center" vertical="center" wrapText="1"/>
    </xf>
    <xf numFmtId="0" fontId="189" fillId="0" borderId="25" xfId="0" applyFont="1" applyBorder="1" applyAlignment="1">
      <alignment horizontal="center" vertical="center" wrapText="1"/>
    </xf>
    <xf numFmtId="0" fontId="189" fillId="0" borderId="26" xfId="0" applyFont="1" applyBorder="1" applyAlignment="1">
      <alignment horizontal="center" vertical="center" wrapText="1"/>
    </xf>
    <xf numFmtId="0" fontId="189" fillId="0" borderId="11" xfId="0" applyFont="1" applyBorder="1" applyAlignment="1">
      <alignment horizontal="center" vertical="center" wrapText="1"/>
    </xf>
    <xf numFmtId="168" fontId="120" fillId="0" borderId="45" xfId="0" applyNumberFormat="1" applyFont="1" applyBorder="1" applyAlignment="1" applyProtection="1">
      <alignment horizontal="left" vertical="center" wrapText="1"/>
      <protection locked="0"/>
    </xf>
    <xf numFmtId="168" fontId="120" fillId="0" borderId="44" xfId="0" applyNumberFormat="1" applyFont="1" applyBorder="1" applyAlignment="1" applyProtection="1">
      <alignment horizontal="left" vertical="center" wrapText="1"/>
      <protection locked="0"/>
    </xf>
    <xf numFmtId="0" fontId="120" fillId="0" borderId="17" xfId="0" applyFont="1" applyBorder="1" applyAlignment="1">
      <alignment vertical="center"/>
    </xf>
    <xf numFmtId="0" fontId="120" fillId="0" borderId="9" xfId="0" applyFont="1" applyBorder="1" applyAlignment="1">
      <alignment vertical="center"/>
    </xf>
    <xf numFmtId="166" fontId="120" fillId="0" borderId="18" xfId="0" applyNumberFormat="1" applyFont="1" applyBorder="1" applyAlignment="1">
      <alignment horizontal="left" vertical="center"/>
    </xf>
    <xf numFmtId="166" fontId="120" fillId="0" borderId="16" xfId="0" applyNumberFormat="1" applyFont="1" applyBorder="1" applyAlignment="1">
      <alignment horizontal="left" vertical="center"/>
    </xf>
    <xf numFmtId="0" fontId="120" fillId="0" borderId="18" xfId="0" applyFont="1" applyBorder="1" applyAlignment="1">
      <alignment horizontal="left" vertical="center"/>
    </xf>
    <xf numFmtId="0" fontId="120" fillId="0" borderId="42" xfId="0" applyFont="1" applyBorder="1" applyAlignment="1">
      <alignment horizontal="left" vertical="center"/>
    </xf>
    <xf numFmtId="0" fontId="139" fillId="0" borderId="0" xfId="0" applyFont="1" applyAlignment="1">
      <alignment horizontal="center" wrapText="1"/>
    </xf>
    <xf numFmtId="0" fontId="139" fillId="0" borderId="0" xfId="0" applyFont="1" applyAlignment="1">
      <alignment horizontal="center" wrapText="1" shrinkToFit="1"/>
    </xf>
    <xf numFmtId="0" fontId="97" fillId="12" borderId="0" xfId="0" applyFont="1" applyFill="1" applyAlignment="1">
      <alignment horizontal="left"/>
    </xf>
    <xf numFmtId="0" fontId="104" fillId="0" borderId="0" xfId="0" applyFont="1" applyAlignment="1">
      <alignment horizontal="left"/>
    </xf>
    <xf numFmtId="0" fontId="120" fillId="12" borderId="18" xfId="0" applyFont="1" applyFill="1" applyBorder="1" applyAlignment="1">
      <alignment vertical="center" wrapText="1"/>
    </xf>
    <xf numFmtId="0" fontId="120" fillId="12" borderId="13" xfId="0" applyFont="1" applyFill="1" applyBorder="1" applyAlignment="1">
      <alignment vertical="center" wrapText="1"/>
    </xf>
    <xf numFmtId="0" fontId="120" fillId="12" borderId="16" xfId="0" applyFont="1" applyFill="1" applyBorder="1" applyAlignment="1">
      <alignment vertical="center" wrapText="1"/>
    </xf>
    <xf numFmtId="0" fontId="122" fillId="0" borderId="0" xfId="0" applyFont="1" applyAlignment="1">
      <alignment horizontal="left" vertical="center" shrinkToFit="1"/>
    </xf>
    <xf numFmtId="0" fontId="6" fillId="0" borderId="0" xfId="0" applyFont="1" applyAlignment="1">
      <alignment horizontal="left"/>
    </xf>
    <xf numFmtId="0" fontId="149" fillId="0" borderId="37" xfId="0" applyFont="1" applyBorder="1" applyAlignment="1">
      <alignment horizontal="center" vertical="center" wrapText="1"/>
    </xf>
    <xf numFmtId="0" fontId="149" fillId="0" borderId="30" xfId="0" applyFont="1" applyBorder="1" applyAlignment="1">
      <alignment horizontal="center" vertical="center" wrapText="1"/>
    </xf>
    <xf numFmtId="0" fontId="149" fillId="0" borderId="35" xfId="0" applyFont="1" applyBorder="1" applyAlignment="1">
      <alignment horizontal="center" vertical="center" wrapText="1"/>
    </xf>
    <xf numFmtId="0" fontId="149" fillId="0" borderId="48" xfId="0" applyFont="1" applyBorder="1" applyAlignment="1">
      <alignment horizontal="center" vertical="center" wrapText="1"/>
    </xf>
    <xf numFmtId="0" fontId="149" fillId="0" borderId="0" xfId="0" applyFont="1" applyAlignment="1">
      <alignment horizontal="center" vertical="center" wrapText="1"/>
    </xf>
    <xf numFmtId="0" fontId="149" fillId="0" borderId="49" xfId="0" applyFont="1" applyBorder="1" applyAlignment="1">
      <alignment horizontal="center" vertical="center" wrapText="1"/>
    </xf>
    <xf numFmtId="0" fontId="149" fillId="0" borderId="50" xfId="0" applyFont="1" applyBorder="1" applyAlignment="1">
      <alignment horizontal="center" vertical="center" wrapText="1"/>
    </xf>
    <xf numFmtId="0" fontId="149" fillId="0" borderId="12" xfId="0" applyFont="1" applyBorder="1" applyAlignment="1">
      <alignment horizontal="center" vertical="center" wrapText="1"/>
    </xf>
    <xf numFmtId="0" fontId="149" fillId="0" borderId="51" xfId="0" applyFont="1" applyBorder="1" applyAlignment="1">
      <alignment horizontal="center" vertical="center" wrapText="1"/>
    </xf>
    <xf numFmtId="0" fontId="131" fillId="0" borderId="0" xfId="0" applyFont="1" applyAlignment="1">
      <alignment horizontal="left" vertical="top" wrapText="1" shrinkToFit="1"/>
    </xf>
    <xf numFmtId="0" fontId="103" fillId="0" borderId="0" xfId="0" applyFont="1" applyAlignment="1">
      <alignment horizontal="left" vertical="top" wrapText="1" shrinkToFit="1"/>
    </xf>
    <xf numFmtId="0" fontId="16" fillId="0" borderId="18"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16" xfId="0" applyFont="1" applyBorder="1" applyAlignment="1" applyProtection="1">
      <alignment horizontal="left" vertical="center" indent="1" shrinkToFit="1"/>
      <protection locked="0"/>
    </xf>
    <xf numFmtId="0" fontId="13" fillId="0" borderId="18" xfId="0" applyFont="1" applyBorder="1" applyAlignment="1">
      <alignment horizontal="center" vertical="top"/>
    </xf>
    <xf numFmtId="0" fontId="13" fillId="0" borderId="13" xfId="0" applyFont="1" applyBorder="1" applyAlignment="1">
      <alignment horizontal="center" vertical="top"/>
    </xf>
    <xf numFmtId="0" fontId="13" fillId="0" borderId="16" xfId="0" applyFont="1" applyBorder="1" applyAlignment="1">
      <alignment horizontal="center" vertical="top"/>
    </xf>
    <xf numFmtId="0" fontId="13" fillId="0" borderId="3" xfId="0" applyFont="1" applyBorder="1" applyAlignment="1">
      <alignment horizontal="center" vertical="top"/>
    </xf>
    <xf numFmtId="0" fontId="15" fillId="0" borderId="0" xfId="0" applyFont="1" applyAlignment="1">
      <alignment horizontal="left" vertical="top"/>
    </xf>
    <xf numFmtId="0" fontId="17" fillId="0" borderId="3" xfId="0" applyFont="1" applyBorder="1" applyAlignment="1">
      <alignment horizontal="center" vertical="top"/>
    </xf>
    <xf numFmtId="0" fontId="29" fillId="0" borderId="18" xfId="0" applyFont="1" applyBorder="1" applyAlignment="1">
      <alignment horizontal="left"/>
    </xf>
    <xf numFmtId="0" fontId="29" fillId="0" borderId="16" xfId="0" applyFont="1" applyBorder="1" applyAlignment="1">
      <alignment horizontal="left"/>
    </xf>
    <xf numFmtId="0" fontId="9" fillId="0" borderId="0" xfId="0" applyFont="1" applyAlignment="1">
      <alignment vertical="center" shrinkToFit="1"/>
    </xf>
    <xf numFmtId="0" fontId="1" fillId="0" borderId="0" xfId="0" applyFont="1" applyAlignment="1">
      <alignment horizontal="left" wrapText="1"/>
    </xf>
    <xf numFmtId="0" fontId="23" fillId="0" borderId="0" xfId="0" applyFont="1" applyAlignment="1">
      <alignment horizontal="center" vertical="top" wrapText="1"/>
    </xf>
    <xf numFmtId="0" fontId="16" fillId="0" borderId="18"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6" xfId="0" applyFont="1" applyBorder="1" applyAlignment="1" applyProtection="1">
      <alignment vertical="top" shrinkToFit="1"/>
      <protection locked="0"/>
    </xf>
    <xf numFmtId="0" fontId="9" fillId="0" borderId="0" xfId="0" applyFont="1" applyAlignment="1">
      <alignment vertical="center"/>
    </xf>
    <xf numFmtId="0" fontId="82" fillId="0" borderId="0" xfId="0" applyFont="1" applyAlignment="1">
      <alignment horizontal="left" vertical="top"/>
    </xf>
    <xf numFmtId="0" fontId="135" fillId="0" borderId="0" xfId="0" applyFont="1" applyAlignment="1">
      <alignment horizontal="center"/>
    </xf>
    <xf numFmtId="44" fontId="10" fillId="0" borderId="18" xfId="0" applyNumberFormat="1" applyFont="1" applyBorder="1" applyAlignment="1" applyProtection="1">
      <alignment horizontal="center" vertical="top" shrinkToFit="1"/>
      <protection locked="0"/>
    </xf>
    <xf numFmtId="44" fontId="10" fillId="0" borderId="13" xfId="0" applyNumberFormat="1" applyFont="1" applyBorder="1" applyAlignment="1" applyProtection="1">
      <alignment horizontal="center" vertical="top" shrinkToFit="1"/>
      <protection locked="0"/>
    </xf>
    <xf numFmtId="44" fontId="10" fillId="0" borderId="16" xfId="0" applyNumberFormat="1" applyFont="1" applyBorder="1" applyAlignment="1" applyProtection="1">
      <alignment horizontal="center" vertical="top" shrinkToFit="1"/>
      <protection locked="0"/>
    </xf>
    <xf numFmtId="0" fontId="16" fillId="0" borderId="3" xfId="0" applyFont="1" applyBorder="1" applyAlignment="1" applyProtection="1">
      <alignment vertical="top" shrinkToFit="1"/>
      <protection locked="0"/>
    </xf>
    <xf numFmtId="0" fontId="76" fillId="0" borderId="0" xfId="0" applyFont="1" applyAlignment="1">
      <alignment horizontal="center" vertical="top"/>
    </xf>
    <xf numFmtId="0" fontId="23" fillId="0" borderId="0" xfId="0" applyFont="1" applyAlignment="1">
      <alignment vertical="top"/>
    </xf>
    <xf numFmtId="0" fontId="19" fillId="0" borderId="0" xfId="0" applyFont="1" applyAlignment="1">
      <alignment horizontal="right" vertical="top"/>
    </xf>
    <xf numFmtId="0" fontId="10" fillId="0" borderId="18" xfId="0" applyFont="1" applyBorder="1" applyAlignment="1">
      <alignment horizontal="right" vertical="top"/>
    </xf>
    <xf numFmtId="0" fontId="10" fillId="0" borderId="13" xfId="0" applyFont="1" applyBorder="1" applyAlignment="1">
      <alignment horizontal="right" vertical="top"/>
    </xf>
    <xf numFmtId="0" fontId="16" fillId="0" borderId="3"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0" fillId="0" borderId="16" xfId="0" applyFont="1" applyBorder="1" applyAlignment="1">
      <alignment horizontal="right" vertical="top"/>
    </xf>
    <xf numFmtId="0" fontId="21" fillId="0" borderId="3" xfId="0" applyFont="1" applyBorder="1" applyAlignment="1" applyProtection="1">
      <alignment vertical="top"/>
      <protection locked="0"/>
    </xf>
    <xf numFmtId="0" fontId="96" fillId="0" borderId="0" xfId="0" applyFont="1" applyAlignment="1">
      <alignment horizontal="left" vertical="top"/>
    </xf>
    <xf numFmtId="0" fontId="17" fillId="0" borderId="0" xfId="0" applyFont="1" applyAlignment="1">
      <alignment horizontal="left" vertical="top"/>
    </xf>
    <xf numFmtId="0" fontId="20" fillId="0" borderId="0" xfId="0" applyFont="1" applyAlignment="1">
      <alignment horizontal="left" vertical="top"/>
    </xf>
    <xf numFmtId="0" fontId="175" fillId="0" borderId="12" xfId="0" applyFont="1" applyBorder="1" applyAlignment="1">
      <alignment horizontal="center" vertical="top" wrapText="1"/>
    </xf>
    <xf numFmtId="0" fontId="95" fillId="0" borderId="12" xfId="0" applyFont="1" applyBorder="1" applyAlignment="1">
      <alignment horizontal="center" vertical="top"/>
    </xf>
    <xf numFmtId="168" fontId="9" fillId="0" borderId="30" xfId="0" applyNumberFormat="1" applyFont="1" applyBorder="1" applyAlignment="1">
      <alignment horizontal="left" vertical="center" wrapText="1"/>
    </xf>
    <xf numFmtId="0" fontId="33" fillId="0" borderId="18" xfId="0" quotePrefix="1" applyFont="1" applyBorder="1" applyAlignment="1">
      <alignment vertical="center" wrapText="1"/>
    </xf>
    <xf numFmtId="0" fontId="33" fillId="0" borderId="13" xfId="0" quotePrefix="1" applyFont="1" applyBorder="1" applyAlignment="1">
      <alignment vertical="center" wrapText="1"/>
    </xf>
    <xf numFmtId="0" fontId="33" fillId="0" borderId="16" xfId="0" quotePrefix="1" applyFont="1" applyBorder="1" applyAlignment="1">
      <alignment vertical="center" wrapText="1"/>
    </xf>
    <xf numFmtId="0" fontId="16" fillId="0" borderId="0" xfId="0" applyFont="1" applyAlignment="1">
      <alignment vertical="center" shrinkToFit="1"/>
    </xf>
    <xf numFmtId="0" fontId="46" fillId="12" borderId="18" xfId="0" applyFont="1" applyFill="1" applyBorder="1" applyAlignment="1">
      <alignment horizontal="center" vertical="top"/>
    </xf>
    <xf numFmtId="0" fontId="46" fillId="12" borderId="13" xfId="0" applyFont="1" applyFill="1" applyBorder="1" applyAlignment="1">
      <alignment horizontal="center" vertical="top"/>
    </xf>
    <xf numFmtId="0" fontId="46" fillId="12" borderId="16" xfId="0" applyFont="1" applyFill="1" applyBorder="1" applyAlignment="1">
      <alignment horizontal="center" vertical="top"/>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108" fillId="0" borderId="0" xfId="0" applyFont="1" applyAlignment="1">
      <alignment horizontal="left"/>
    </xf>
    <xf numFmtId="0" fontId="109" fillId="0" borderId="0" xfId="0" applyFont="1" applyAlignment="1">
      <alignment horizontal="left"/>
    </xf>
    <xf numFmtId="0" fontId="99" fillId="0" borderId="0" xfId="0" applyFont="1" applyAlignment="1">
      <alignment horizontal="left" vertical="top"/>
    </xf>
    <xf numFmtId="0" fontId="142" fillId="12" borderId="22" xfId="0" applyFont="1" applyFill="1" applyBorder="1" applyAlignment="1">
      <alignment horizontal="left" vertical="top" wrapText="1"/>
    </xf>
    <xf numFmtId="0" fontId="142" fillId="12" borderId="23" xfId="0" applyFont="1" applyFill="1" applyBorder="1" applyAlignment="1">
      <alignment horizontal="left" vertical="top" wrapText="1"/>
    </xf>
    <xf numFmtId="0" fontId="142" fillId="12" borderId="11" xfId="0" applyFont="1" applyFill="1" applyBorder="1" applyAlignment="1">
      <alignment horizontal="left" vertical="top" wrapText="1"/>
    </xf>
    <xf numFmtId="0" fontId="31" fillId="0" borderId="3" xfId="0" applyFont="1" applyBorder="1" applyAlignment="1" applyProtection="1">
      <alignment horizontal="center" shrinkToFit="1"/>
      <protection locked="0"/>
    </xf>
    <xf numFmtId="0" fontId="16" fillId="0" borderId="0" xfId="0" applyFont="1" applyAlignment="1" applyProtection="1">
      <alignment horizontal="left" shrinkToFit="1"/>
      <protection locked="0"/>
    </xf>
    <xf numFmtId="0" fontId="10" fillId="0" borderId="30" xfId="0" applyFont="1" applyBorder="1" applyAlignment="1" applyProtection="1">
      <alignment horizontal="left" vertical="center" wrapText="1" shrinkToFit="1"/>
      <protection locked="0"/>
    </xf>
    <xf numFmtId="0" fontId="16" fillId="0" borderId="18" xfId="0" applyFont="1" applyBorder="1" applyAlignment="1" applyProtection="1">
      <alignment horizontal="left" vertical="top" indent="1" shrinkToFit="1"/>
      <protection locked="0"/>
    </xf>
    <xf numFmtId="0" fontId="16" fillId="0" borderId="13" xfId="0" applyFont="1" applyBorder="1" applyAlignment="1" applyProtection="1">
      <alignment horizontal="left" vertical="top" indent="1" shrinkToFit="1"/>
      <protection locked="0"/>
    </xf>
    <xf numFmtId="0" fontId="16" fillId="0" borderId="16" xfId="0" applyFont="1" applyBorder="1" applyAlignment="1" applyProtection="1">
      <alignment horizontal="left" vertical="top" indent="1" shrinkToFit="1"/>
      <protection locked="0"/>
    </xf>
    <xf numFmtId="0" fontId="69" fillId="9" borderId="18" xfId="0" applyFont="1" applyFill="1" applyBorder="1" applyAlignment="1">
      <alignment horizontal="center" vertical="top"/>
    </xf>
    <xf numFmtId="0" fontId="69" fillId="9" borderId="13" xfId="0" applyFont="1" applyFill="1" applyBorder="1" applyAlignment="1">
      <alignment horizontal="center" vertical="top"/>
    </xf>
    <xf numFmtId="0" fontId="69" fillId="9" borderId="16" xfId="0" applyFont="1" applyFill="1" applyBorder="1" applyAlignment="1">
      <alignment horizontal="center" vertical="top"/>
    </xf>
    <xf numFmtId="0" fontId="29" fillId="0" borderId="27" xfId="0" applyFont="1" applyBorder="1" applyAlignment="1">
      <alignment horizontal="left"/>
    </xf>
    <xf numFmtId="0" fontId="29" fillId="0" borderId="29" xfId="0" applyFont="1" applyBorder="1" applyAlignment="1">
      <alignment horizontal="left"/>
    </xf>
    <xf numFmtId="0" fontId="16" fillId="0" borderId="0" xfId="0" applyFont="1" applyAlignment="1">
      <alignment vertical="center" wrapText="1"/>
    </xf>
    <xf numFmtId="0" fontId="21" fillId="0" borderId="0" xfId="0" applyFont="1" applyAlignment="1">
      <alignment vertical="center" wrapText="1"/>
    </xf>
    <xf numFmtId="0" fontId="101" fillId="0" borderId="0" xfId="0" applyFont="1" applyAlignment="1">
      <alignment horizontal="center" vertical="center"/>
    </xf>
    <xf numFmtId="0" fontId="105" fillId="10" borderId="18" xfId="0" applyFont="1" applyFill="1" applyBorder="1" applyAlignment="1">
      <alignment horizontal="left" vertical="center" wrapText="1"/>
    </xf>
    <xf numFmtId="0" fontId="105" fillId="10" borderId="13" xfId="0" applyFont="1" applyFill="1" applyBorder="1" applyAlignment="1">
      <alignment horizontal="left" vertical="center" wrapText="1"/>
    </xf>
    <xf numFmtId="0" fontId="105" fillId="10" borderId="16" xfId="0" applyFont="1" applyFill="1" applyBorder="1" applyAlignment="1">
      <alignment horizontal="left" vertical="center" wrapText="1"/>
    </xf>
    <xf numFmtId="0" fontId="160" fillId="0" borderId="18" xfId="0" applyFont="1" applyBorder="1" applyAlignment="1" applyProtection="1">
      <alignment horizontal="left" vertical="center" wrapText="1" shrinkToFit="1"/>
      <protection locked="0"/>
    </xf>
    <xf numFmtId="0" fontId="160" fillId="0" borderId="13" xfId="0" applyFont="1" applyBorder="1" applyAlignment="1" applyProtection="1">
      <alignment horizontal="left" vertical="center" wrapText="1" shrinkToFit="1"/>
      <protection locked="0"/>
    </xf>
    <xf numFmtId="0" fontId="160" fillId="0" borderId="16" xfId="0" applyFont="1" applyBorder="1" applyAlignment="1" applyProtection="1">
      <alignment horizontal="left" vertical="center" wrapText="1" shrinkToFit="1"/>
      <protection locked="0"/>
    </xf>
    <xf numFmtId="0" fontId="26" fillId="16" borderId="3" xfId="0" applyFont="1" applyFill="1" applyBorder="1" applyAlignment="1">
      <alignment horizontal="left" vertical="top" wrapText="1"/>
    </xf>
    <xf numFmtId="44" fontId="31" fillId="12" borderId="3" xfId="0" applyNumberFormat="1" applyFont="1" applyFill="1" applyBorder="1" applyAlignment="1">
      <alignment horizontal="center" vertical="center"/>
    </xf>
    <xf numFmtId="0" fontId="150" fillId="0" borderId="26" xfId="0" applyFont="1" applyBorder="1" applyAlignment="1">
      <alignment horizontal="left"/>
    </xf>
    <xf numFmtId="0" fontId="26" fillId="0" borderId="0" xfId="0" applyFont="1" applyAlignment="1">
      <alignment horizontal="left" vertical="top"/>
    </xf>
    <xf numFmtId="0" fontId="32" fillId="0" borderId="0" xfId="0" applyFont="1" applyAlignment="1">
      <alignment horizontal="left" vertical="top"/>
    </xf>
    <xf numFmtId="0" fontId="140" fillId="7" borderId="31" xfId="0" applyFont="1" applyFill="1" applyBorder="1" applyAlignment="1">
      <alignment horizontal="center" vertical="center" wrapText="1"/>
    </xf>
    <xf numFmtId="0" fontId="113" fillId="7" borderId="21" xfId="0" applyFont="1" applyFill="1" applyBorder="1" applyAlignment="1">
      <alignment horizontal="center" vertical="center" wrapText="1"/>
    </xf>
    <xf numFmtId="0" fontId="113" fillId="7" borderId="22" xfId="0" applyFont="1" applyFill="1" applyBorder="1" applyAlignment="1">
      <alignment horizontal="center" vertical="center" wrapText="1"/>
    </xf>
    <xf numFmtId="0" fontId="113" fillId="7" borderId="25" xfId="0" applyFont="1" applyFill="1" applyBorder="1" applyAlignment="1">
      <alignment horizontal="center" vertical="center" wrapText="1"/>
    </xf>
    <xf numFmtId="0" fontId="113" fillId="7" borderId="26" xfId="0" applyFont="1" applyFill="1" applyBorder="1" applyAlignment="1">
      <alignment horizontal="center" vertical="center" wrapText="1"/>
    </xf>
    <xf numFmtId="0" fontId="113" fillId="7" borderId="11" xfId="0" applyFont="1" applyFill="1" applyBorder="1" applyAlignment="1">
      <alignment horizontal="center" vertical="center" wrapText="1"/>
    </xf>
    <xf numFmtId="0" fontId="134" fillId="10" borderId="18" xfId="0" applyFont="1" applyFill="1" applyBorder="1" applyAlignment="1">
      <alignment horizontal="left" vertical="center"/>
    </xf>
    <xf numFmtId="0" fontId="146" fillId="10" borderId="13" xfId="0" applyFont="1" applyFill="1" applyBorder="1" applyAlignment="1">
      <alignment horizontal="left" vertical="center"/>
    </xf>
    <xf numFmtId="0" fontId="146" fillId="10" borderId="16" xfId="0" applyFont="1" applyFill="1" applyBorder="1" applyAlignment="1">
      <alignment horizontal="left" vertical="center"/>
    </xf>
    <xf numFmtId="0" fontId="13" fillId="7" borderId="3" xfId="0" applyFont="1" applyFill="1" applyBorder="1" applyAlignment="1">
      <alignment horizontal="center" vertical="top"/>
    </xf>
    <xf numFmtId="0" fontId="80" fillId="0" borderId="18" xfId="0" applyFont="1" applyBorder="1" applyAlignment="1">
      <alignment vertical="center" wrapText="1"/>
    </xf>
    <xf numFmtId="0" fontId="80" fillId="0" borderId="13" xfId="0" applyFont="1" applyBorder="1" applyAlignment="1">
      <alignment vertical="center" wrapText="1"/>
    </xf>
    <xf numFmtId="0" fontId="80" fillId="0" borderId="16" xfId="0" applyFont="1" applyBorder="1" applyAlignment="1">
      <alignment vertical="center" wrapText="1"/>
    </xf>
    <xf numFmtId="0" fontId="123" fillId="0" borderId="48" xfId="0" applyFont="1" applyBorder="1" applyAlignment="1" applyProtection="1">
      <alignment horizontal="left" vertical="top" wrapText="1" shrinkToFit="1"/>
      <protection locked="0"/>
    </xf>
    <xf numFmtId="0" fontId="123" fillId="0" borderId="0" xfId="0" applyFont="1" applyAlignment="1" applyProtection="1">
      <alignment horizontal="left" vertical="top" shrinkToFit="1"/>
      <protection locked="0"/>
    </xf>
    <xf numFmtId="0" fontId="123" fillId="0" borderId="49" xfId="0" applyFont="1" applyBorder="1" applyAlignment="1" applyProtection="1">
      <alignment horizontal="left" vertical="top" shrinkToFit="1"/>
      <protection locked="0"/>
    </xf>
    <xf numFmtId="0" fontId="123" fillId="0" borderId="48" xfId="0" applyFont="1" applyBorder="1" applyAlignment="1" applyProtection="1">
      <alignment horizontal="left" vertical="top" shrinkToFit="1"/>
      <protection locked="0"/>
    </xf>
    <xf numFmtId="0" fontId="123" fillId="0" borderId="54" xfId="0" applyFont="1" applyBorder="1" applyAlignment="1" applyProtection="1">
      <alignment horizontal="left" vertical="top" shrinkToFit="1"/>
      <protection locked="0"/>
    </xf>
    <xf numFmtId="0" fontId="123" fillId="0" borderId="26" xfId="0" applyFont="1" applyBorder="1" applyAlignment="1" applyProtection="1">
      <alignment horizontal="left" vertical="top" shrinkToFit="1"/>
      <protection locked="0"/>
    </xf>
    <xf numFmtId="0" fontId="123" fillId="0" borderId="57" xfId="0" applyFont="1" applyBorder="1" applyAlignment="1" applyProtection="1">
      <alignment horizontal="left" vertical="top" shrinkToFit="1"/>
      <protection locked="0"/>
    </xf>
    <xf numFmtId="169" fontId="58" fillId="0" borderId="18" xfId="0" applyNumberFormat="1" applyFont="1" applyBorder="1" applyAlignment="1">
      <alignment horizontal="left" vertical="center" shrinkToFit="1"/>
    </xf>
    <xf numFmtId="169" fontId="58" fillId="0" borderId="13" xfId="0" applyNumberFormat="1" applyFont="1" applyBorder="1" applyAlignment="1">
      <alignment horizontal="left" vertical="center" shrinkToFit="1"/>
    </xf>
    <xf numFmtId="169" fontId="58" fillId="0" borderId="16" xfId="0" applyNumberFormat="1" applyFont="1" applyBorder="1" applyAlignment="1">
      <alignment horizontal="left" vertical="center" shrinkToFit="1"/>
    </xf>
    <xf numFmtId="0" fontId="118" fillId="0" borderId="37" xfId="0" applyFont="1" applyBorder="1" applyAlignment="1">
      <alignment horizontal="center" vertical="top" wrapText="1"/>
    </xf>
    <xf numFmtId="0" fontId="118" fillId="0" borderId="30" xfId="0" applyFont="1" applyBorder="1" applyAlignment="1">
      <alignment horizontal="center" vertical="top" wrapText="1"/>
    </xf>
    <xf numFmtId="0" fontId="118" fillId="0" borderId="35" xfId="0" applyFont="1" applyBorder="1" applyAlignment="1">
      <alignment horizontal="center" vertical="top" wrapText="1"/>
    </xf>
    <xf numFmtId="0" fontId="118" fillId="0" borderId="48" xfId="0" applyFont="1" applyBorder="1" applyAlignment="1">
      <alignment horizontal="center" vertical="top" wrapText="1"/>
    </xf>
    <xf numFmtId="0" fontId="118" fillId="0" borderId="0" xfId="0" applyFont="1" applyAlignment="1">
      <alignment horizontal="center" vertical="top" wrapText="1"/>
    </xf>
    <xf numFmtId="0" fontId="118" fillId="0" borderId="49" xfId="0" applyFont="1" applyBorder="1" applyAlignment="1">
      <alignment horizontal="center" vertical="top" wrapText="1"/>
    </xf>
    <xf numFmtId="0" fontId="118" fillId="0" borderId="50" xfId="0" applyFont="1" applyBorder="1" applyAlignment="1">
      <alignment horizontal="center" vertical="top" wrapText="1"/>
    </xf>
    <xf numFmtId="0" fontId="118" fillId="0" borderId="12" xfId="0" applyFont="1" applyBorder="1" applyAlignment="1">
      <alignment horizontal="center" vertical="top" wrapText="1"/>
    </xf>
    <xf numFmtId="0" fontId="118" fillId="0" borderId="51" xfId="0" applyFont="1" applyBorder="1" applyAlignment="1">
      <alignment horizontal="center" vertical="top" wrapText="1"/>
    </xf>
    <xf numFmtId="168" fontId="117" fillId="0" borderId="0" xfId="0" applyNumberFormat="1" applyFont="1" applyAlignment="1">
      <alignment horizontal="left" vertical="center" wrapText="1" indent="1"/>
    </xf>
    <xf numFmtId="0" fontId="72" fillId="0" borderId="18" xfId="0" applyFont="1" applyBorder="1" applyAlignment="1">
      <alignment horizontal="left" vertical="center" indent="1"/>
    </xf>
    <xf numFmtId="0" fontId="72" fillId="0" borderId="16" xfId="0" applyFont="1" applyBorder="1" applyAlignment="1">
      <alignment horizontal="left" vertical="center" indent="1"/>
    </xf>
    <xf numFmtId="166" fontId="117" fillId="0" borderId="0" xfId="0" applyNumberFormat="1" applyFont="1" applyAlignment="1">
      <alignment horizontal="left" vertical="center"/>
    </xf>
    <xf numFmtId="0" fontId="117" fillId="0" borderId="0" xfId="0" applyFont="1" applyAlignment="1">
      <alignment horizontal="left" vertical="center"/>
    </xf>
    <xf numFmtId="0" fontId="72" fillId="0" borderId="0" xfId="0" applyFont="1" applyAlignment="1">
      <alignment vertical="center" shrinkToFit="1"/>
    </xf>
    <xf numFmtId="0" fontId="117" fillId="0" borderId="0" xfId="0" applyFont="1" applyAlignment="1">
      <alignment vertical="center" shrinkToFit="1"/>
    </xf>
    <xf numFmtId="0" fontId="115" fillId="12" borderId="0" xfId="0" applyFont="1" applyFill="1" applyAlignment="1">
      <alignment horizontal="center" wrapText="1"/>
    </xf>
    <xf numFmtId="0" fontId="149" fillId="0" borderId="0" xfId="0" applyFont="1" applyAlignment="1">
      <alignment horizontal="left" wrapText="1"/>
    </xf>
    <xf numFmtId="44" fontId="134" fillId="8" borderId="27" xfId="0" applyNumberFormat="1" applyFont="1" applyFill="1" applyBorder="1" applyAlignment="1">
      <alignment horizontal="left" wrapText="1"/>
    </xf>
    <xf numFmtId="44" fontId="134" fillId="8" borderId="28" xfId="0" applyNumberFormat="1" applyFont="1" applyFill="1" applyBorder="1" applyAlignment="1">
      <alignment horizontal="left" wrapText="1"/>
    </xf>
    <xf numFmtId="44" fontId="134" fillId="8" borderId="29" xfId="0" applyNumberFormat="1" applyFont="1" applyFill="1" applyBorder="1" applyAlignment="1">
      <alignment horizontal="left" wrapText="1"/>
    </xf>
    <xf numFmtId="0" fontId="30" fillId="12" borderId="12" xfId="0" applyFont="1" applyFill="1" applyBorder="1" applyAlignment="1">
      <alignment horizontal="center" vertical="center" wrapText="1"/>
    </xf>
    <xf numFmtId="0" fontId="66" fillId="0" borderId="3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12" xfId="0" applyFont="1" applyBorder="1" applyAlignment="1">
      <alignment horizontal="center" vertical="center" wrapText="1"/>
    </xf>
    <xf numFmtId="0" fontId="66" fillId="0" borderId="51" xfId="0" applyFont="1" applyBorder="1" applyAlignment="1">
      <alignment horizontal="center" vertical="center" wrapText="1"/>
    </xf>
    <xf numFmtId="0" fontId="112" fillId="7" borderId="37" xfId="0" applyFont="1" applyFill="1" applyBorder="1" applyAlignment="1">
      <alignment horizontal="right" vertical="center" wrapText="1"/>
    </xf>
    <xf numFmtId="0" fontId="112" fillId="7" borderId="35" xfId="0" applyFont="1" applyFill="1" applyBorder="1" applyAlignment="1">
      <alignment horizontal="right" vertical="center" wrapText="1"/>
    </xf>
    <xf numFmtId="0" fontId="112" fillId="7" borderId="50" xfId="0" applyFont="1" applyFill="1" applyBorder="1" applyAlignment="1">
      <alignment horizontal="right" vertical="center" wrapText="1"/>
    </xf>
    <xf numFmtId="0" fontId="112" fillId="7" borderId="51" xfId="0" applyFont="1" applyFill="1" applyBorder="1" applyAlignment="1">
      <alignment horizontal="right" vertical="center" wrapText="1"/>
    </xf>
    <xf numFmtId="44" fontId="8" fillId="0" borderId="48" xfId="0" applyNumberFormat="1" applyFont="1" applyBorder="1" applyAlignment="1" applyProtection="1">
      <alignment vertical="center" shrinkToFit="1"/>
      <protection locked="0"/>
    </xf>
    <xf numFmtId="44" fontId="8" fillId="0" borderId="49" xfId="0" applyNumberFormat="1" applyFont="1" applyBorder="1" applyAlignment="1" applyProtection="1">
      <alignment vertical="center" shrinkToFit="1"/>
      <protection locked="0"/>
    </xf>
    <xf numFmtId="44" fontId="8" fillId="0" borderId="50" xfId="0" applyNumberFormat="1" applyFont="1" applyBorder="1" applyAlignment="1" applyProtection="1">
      <alignment vertical="center" shrinkToFit="1"/>
      <protection locked="0"/>
    </xf>
    <xf numFmtId="44" fontId="8" fillId="0" borderId="51" xfId="0" applyNumberFormat="1" applyFont="1" applyBorder="1" applyAlignment="1" applyProtection="1">
      <alignment vertical="center" shrinkToFit="1"/>
      <protection locked="0"/>
    </xf>
    <xf numFmtId="0" fontId="12" fillId="0" borderId="0" xfId="0" applyFont="1" applyAlignment="1">
      <alignment horizontal="left" vertical="center" wrapText="1"/>
    </xf>
    <xf numFmtId="0" fontId="114" fillId="7" borderId="37" xfId="0" applyFont="1" applyFill="1" applyBorder="1" applyAlignment="1">
      <alignment horizontal="left" vertical="center" wrapText="1"/>
    </xf>
    <xf numFmtId="0" fontId="114" fillId="7" borderId="30" xfId="0" applyFont="1" applyFill="1" applyBorder="1" applyAlignment="1">
      <alignment horizontal="left" vertical="center" wrapText="1"/>
    </xf>
    <xf numFmtId="0" fontId="114" fillId="7" borderId="50" xfId="0" applyFont="1" applyFill="1" applyBorder="1" applyAlignment="1">
      <alignment horizontal="left" vertical="center" wrapText="1"/>
    </xf>
    <xf numFmtId="0" fontId="114" fillId="7" borderId="12" xfId="0" applyFont="1" applyFill="1" applyBorder="1" applyAlignment="1">
      <alignment horizontal="left" vertical="center" wrapText="1"/>
    </xf>
    <xf numFmtId="0" fontId="46" fillId="12" borderId="36" xfId="0" applyFont="1" applyFill="1" applyBorder="1" applyAlignment="1" applyProtection="1">
      <alignment horizontal="center" vertical="center" wrapText="1"/>
      <protection locked="0"/>
    </xf>
    <xf numFmtId="0" fontId="46" fillId="12" borderId="5" xfId="0" applyFont="1" applyFill="1" applyBorder="1" applyAlignment="1" applyProtection="1">
      <alignment horizontal="center" vertical="center" wrapText="1"/>
      <protection locked="0"/>
    </xf>
    <xf numFmtId="0" fontId="22" fillId="0" borderId="36" xfId="0" applyFont="1" applyBorder="1" applyAlignment="1">
      <alignment horizontal="center" vertical="center" wrapText="1"/>
    </xf>
    <xf numFmtId="0" fontId="22" fillId="0" borderId="55" xfId="0" applyFont="1" applyBorder="1" applyAlignment="1">
      <alignment horizontal="center" vertical="center" wrapText="1"/>
    </xf>
    <xf numFmtId="169" fontId="26" fillId="0" borderId="53" xfId="0" applyNumberFormat="1" applyFont="1" applyBorder="1" applyAlignment="1">
      <alignment horizontal="left" vertical="center" wrapText="1" shrinkToFit="1"/>
    </xf>
    <xf numFmtId="169" fontId="26" fillId="0" borderId="28" xfId="0" applyNumberFormat="1" applyFont="1" applyBorder="1" applyAlignment="1">
      <alignment horizontal="left" vertical="center" wrapText="1" shrinkToFit="1"/>
    </xf>
    <xf numFmtId="169" fontId="26" fillId="0" borderId="58" xfId="0" applyNumberFormat="1" applyFont="1" applyBorder="1" applyAlignment="1">
      <alignment horizontal="left" vertical="center" wrapText="1" shrinkToFit="1"/>
    </xf>
    <xf numFmtId="0" fontId="8" fillId="0" borderId="14" xfId="0" applyFont="1" applyBorder="1" applyAlignment="1">
      <alignment horizontal="left" vertical="top" wrapText="1"/>
    </xf>
    <xf numFmtId="0" fontId="8" fillId="0" borderId="43" xfId="0" applyFont="1" applyBorder="1" applyAlignment="1">
      <alignment horizontal="left" vertical="top" wrapText="1"/>
    </xf>
    <xf numFmtId="0" fontId="8" fillId="0" borderId="46" xfId="0" applyFont="1" applyBorder="1" applyAlignment="1">
      <alignment horizontal="left" vertical="top" wrapText="1"/>
    </xf>
    <xf numFmtId="0" fontId="71" fillId="0" borderId="18" xfId="0" applyFont="1" applyBorder="1" applyAlignment="1">
      <alignment horizontal="left" vertical="center" wrapText="1" shrinkToFit="1"/>
    </xf>
    <xf numFmtId="0" fontId="71" fillId="0" borderId="13" xfId="0" applyFont="1" applyBorder="1" applyAlignment="1">
      <alignment horizontal="left" vertical="center" wrapText="1" shrinkToFit="1"/>
    </xf>
    <xf numFmtId="0" fontId="71" fillId="0" borderId="16" xfId="0" applyFont="1" applyBorder="1" applyAlignment="1">
      <alignment horizontal="left" vertical="center" wrapText="1" shrinkToFit="1"/>
    </xf>
    <xf numFmtId="0" fontId="123" fillId="0" borderId="40" xfId="0" applyFont="1" applyBorder="1" applyAlignment="1" applyProtection="1">
      <alignment horizontal="left" vertical="top" wrapText="1" shrinkToFit="1"/>
      <protection locked="0"/>
    </xf>
    <xf numFmtId="0" fontId="123" fillId="0" borderId="21" xfId="0" applyFont="1" applyBorder="1" applyAlignment="1" applyProtection="1">
      <alignment horizontal="left" vertical="top" wrapText="1" shrinkToFit="1"/>
      <protection locked="0"/>
    </xf>
    <xf numFmtId="0" fontId="123" fillId="0" borderId="15" xfId="0" applyFont="1" applyBorder="1" applyAlignment="1" applyProtection="1">
      <alignment horizontal="left" vertical="top" wrapText="1" shrinkToFit="1"/>
      <protection locked="0"/>
    </xf>
    <xf numFmtId="0" fontId="123" fillId="0" borderId="0" xfId="0" applyFont="1" applyAlignment="1" applyProtection="1">
      <alignment horizontal="left" vertical="top" wrapText="1" shrinkToFit="1"/>
      <protection locked="0"/>
    </xf>
    <xf numFmtId="0" fontId="123" fillId="0" borderId="49" xfId="0" applyFont="1" applyBorder="1" applyAlignment="1" applyProtection="1">
      <alignment horizontal="left" vertical="top" wrapText="1" shrinkToFit="1"/>
      <protection locked="0"/>
    </xf>
    <xf numFmtId="49" fontId="58" fillId="0" borderId="53" xfId="0" applyNumberFormat="1" applyFont="1" applyBorder="1" applyAlignment="1">
      <alignment horizontal="left" vertical="center" wrapText="1" shrinkToFit="1"/>
    </xf>
    <xf numFmtId="49" fontId="58" fillId="0" borderId="28" xfId="0" applyNumberFormat="1" applyFont="1" applyBorder="1" applyAlignment="1">
      <alignment horizontal="left" vertical="center" wrapText="1" shrinkToFit="1"/>
    </xf>
    <xf numFmtId="49" fontId="58" fillId="0" borderId="58" xfId="0" applyNumberFormat="1" applyFont="1" applyBorder="1" applyAlignment="1">
      <alignment horizontal="left" vertical="center" wrapText="1" shrinkToFit="1"/>
    </xf>
    <xf numFmtId="0" fontId="123" fillId="0" borderId="54" xfId="0" applyFont="1" applyBorder="1" applyAlignment="1" applyProtection="1">
      <alignment horizontal="left" vertical="top" wrapText="1" shrinkToFit="1"/>
      <protection locked="0"/>
    </xf>
    <xf numFmtId="0" fontId="123" fillId="0" borderId="26" xfId="0" applyFont="1" applyBorder="1" applyAlignment="1" applyProtection="1">
      <alignment horizontal="left" vertical="top" wrapText="1" shrinkToFit="1"/>
      <protection locked="0"/>
    </xf>
    <xf numFmtId="0" fontId="123" fillId="0" borderId="57" xfId="0" applyFont="1" applyBorder="1" applyAlignment="1" applyProtection="1">
      <alignment horizontal="left" vertical="top" wrapText="1" shrinkToFit="1"/>
      <protection locked="0"/>
    </xf>
    <xf numFmtId="0" fontId="34" fillId="0" borderId="36" xfId="0" applyFont="1" applyBorder="1" applyAlignment="1">
      <alignment horizontal="left" vertical="top" wrapText="1"/>
    </xf>
    <xf numFmtId="0" fontId="34" fillId="0" borderId="55" xfId="0" applyFont="1" applyBorder="1" applyAlignment="1">
      <alignment horizontal="left" vertical="top" wrapText="1"/>
    </xf>
    <xf numFmtId="0" fontId="157" fillId="0" borderId="55" xfId="0" applyFont="1" applyBorder="1" applyAlignment="1">
      <alignment horizontal="left" vertical="top" wrapText="1"/>
    </xf>
    <xf numFmtId="0" fontId="157" fillId="0" borderId="5" xfId="0" applyFont="1" applyBorder="1" applyAlignment="1">
      <alignment horizontal="left" vertical="top" wrapText="1"/>
    </xf>
    <xf numFmtId="0" fontId="67" fillId="0" borderId="27" xfId="0" applyFont="1" applyBorder="1" applyAlignment="1">
      <alignment horizontal="left" vertical="top" wrapText="1"/>
    </xf>
    <xf numFmtId="0" fontId="74" fillId="0" borderId="28" xfId="0" applyFont="1" applyBorder="1" applyAlignment="1">
      <alignment horizontal="left" vertical="top"/>
    </xf>
    <xf numFmtId="0" fontId="74" fillId="0" borderId="29" xfId="0" applyFont="1" applyBorder="1" applyAlignment="1">
      <alignment horizontal="left" vertical="top"/>
    </xf>
    <xf numFmtId="0" fontId="77" fillId="0" borderId="28" xfId="2" applyFont="1" applyFill="1" applyBorder="1" applyAlignment="1" applyProtection="1">
      <alignment horizontal="center"/>
    </xf>
    <xf numFmtId="0" fontId="78" fillId="0" borderId="28" xfId="0" applyFont="1" applyBorder="1" applyAlignment="1">
      <alignment horizontal="center"/>
    </xf>
    <xf numFmtId="0" fontId="124" fillId="0" borderId="31" xfId="0" applyFont="1" applyBorder="1" applyAlignment="1">
      <alignment vertical="center" wrapText="1"/>
    </xf>
    <xf numFmtId="0" fontId="124" fillId="0" borderId="22" xfId="0" applyFont="1" applyBorder="1" applyAlignment="1">
      <alignment vertical="center" wrapText="1"/>
    </xf>
    <xf numFmtId="0" fontId="124" fillId="0" borderId="25" xfId="0" applyFont="1" applyBorder="1" applyAlignment="1">
      <alignment vertical="center" wrapText="1"/>
    </xf>
    <xf numFmtId="0" fontId="124" fillId="0" borderId="11" xfId="0" applyFont="1" applyBorder="1" applyAlignment="1">
      <alignment vertical="center" wrapText="1"/>
    </xf>
    <xf numFmtId="0" fontId="45" fillId="9" borderId="27" xfId="0" applyFont="1" applyFill="1" applyBorder="1" applyAlignment="1">
      <alignment horizontal="center" vertical="center" wrapText="1"/>
    </xf>
    <xf numFmtId="0" fontId="45" fillId="9" borderId="28" xfId="0" applyFont="1" applyFill="1" applyBorder="1" applyAlignment="1">
      <alignment horizontal="center" vertical="center" wrapText="1"/>
    </xf>
    <xf numFmtId="0" fontId="45" fillId="9" borderId="29" xfId="0" applyFont="1" applyFill="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47" fillId="9" borderId="27" xfId="0" applyFont="1" applyFill="1" applyBorder="1" applyAlignment="1">
      <alignment horizontal="center" vertical="center" wrapText="1"/>
    </xf>
    <xf numFmtId="0" fontId="47" fillId="9" borderId="28" xfId="0" applyFont="1" applyFill="1" applyBorder="1" applyAlignment="1">
      <alignment horizontal="center" vertical="center" wrapText="1"/>
    </xf>
    <xf numFmtId="0" fontId="47" fillId="9" borderId="29" xfId="0" applyFont="1" applyFill="1" applyBorder="1" applyAlignment="1">
      <alignment horizontal="center" vertical="center" wrapText="1"/>
    </xf>
    <xf numFmtId="0" fontId="162" fillId="0" borderId="0" xfId="0" applyFont="1" applyAlignment="1">
      <alignment horizontal="center"/>
    </xf>
    <xf numFmtId="0" fontId="50" fillId="0" borderId="0" xfId="0" applyFont="1" applyAlignment="1">
      <alignment horizontal="center"/>
    </xf>
    <xf numFmtId="0" fontId="45" fillId="0" borderId="0" xfId="0" applyFont="1" applyAlignment="1">
      <alignment horizontal="center" vertical="center"/>
    </xf>
    <xf numFmtId="0" fontId="126" fillId="0" borderId="27" xfId="0" applyFont="1" applyBorder="1"/>
    <xf numFmtId="0" fontId="126" fillId="0" borderId="29" xfId="0" applyFont="1" applyBorder="1"/>
    <xf numFmtId="0" fontId="7" fillId="0" borderId="3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125" fillId="0" borderId="31" xfId="0" applyFont="1" applyBorder="1" applyAlignment="1">
      <alignment vertical="center" wrapText="1"/>
    </xf>
    <xf numFmtId="0" fontId="125" fillId="0" borderId="22" xfId="0" applyFont="1" applyBorder="1" applyAlignment="1">
      <alignment vertical="center" wrapText="1"/>
    </xf>
    <xf numFmtId="0" fontId="125" fillId="0" borderId="24" xfId="0" applyFont="1" applyBorder="1" applyAlignment="1">
      <alignment vertical="center" wrapText="1"/>
    </xf>
    <xf numFmtId="0" fontId="125" fillId="0" borderId="23" xfId="0" applyFont="1" applyBorder="1" applyAlignment="1">
      <alignment vertical="center" wrapText="1"/>
    </xf>
    <xf numFmtId="0" fontId="125" fillId="0" borderId="25" xfId="0" applyFont="1" applyBorder="1" applyAlignment="1">
      <alignment vertical="center" wrapText="1"/>
    </xf>
    <xf numFmtId="0" fontId="125" fillId="0" borderId="11" xfId="0" applyFont="1" applyBorder="1" applyAlignment="1">
      <alignment vertical="center" wrapText="1"/>
    </xf>
    <xf numFmtId="0" fontId="98" fillId="9" borderId="18" xfId="0" applyFont="1" applyFill="1" applyBorder="1" applyAlignment="1">
      <alignment horizontal="left" vertical="top"/>
    </xf>
    <xf numFmtId="0" fontId="98" fillId="9" borderId="13" xfId="0" applyFont="1" applyFill="1" applyBorder="1" applyAlignment="1">
      <alignment horizontal="left" vertical="top"/>
    </xf>
    <xf numFmtId="0" fontId="98" fillId="9" borderId="16" xfId="0" applyFont="1" applyFill="1" applyBorder="1" applyAlignment="1">
      <alignment horizontal="left" vertical="top"/>
    </xf>
    <xf numFmtId="0" fontId="98" fillId="15" borderId="48" xfId="0" applyFont="1" applyFill="1" applyBorder="1" applyAlignment="1">
      <alignment horizontal="center" vertical="top"/>
    </xf>
    <xf numFmtId="0" fontId="98" fillId="15" borderId="49" xfId="0" applyFont="1" applyFill="1" applyBorder="1" applyAlignment="1">
      <alignment horizontal="center" vertical="top"/>
    </xf>
    <xf numFmtId="0" fontId="36" fillId="0" borderId="47"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0" fontId="36" fillId="0" borderId="38" xfId="0" applyNumberFormat="1" applyFont="1" applyBorder="1" applyAlignment="1" applyProtection="1">
      <alignment horizontal="center" vertical="center"/>
      <protection locked="0"/>
    </xf>
    <xf numFmtId="170" fontId="36" fillId="0" borderId="19" xfId="0" applyNumberFormat="1" applyFont="1" applyBorder="1" applyAlignment="1" applyProtection="1">
      <alignment horizontal="center" vertical="center"/>
      <protection locked="0"/>
    </xf>
    <xf numFmtId="0" fontId="51" fillId="0" borderId="27" xfId="0" applyFont="1" applyBorder="1" applyAlignment="1">
      <alignment horizontal="left"/>
    </xf>
    <xf numFmtId="0" fontId="51" fillId="0" borderId="28" xfId="0" applyFont="1" applyBorder="1" applyAlignment="1">
      <alignment horizontal="left"/>
    </xf>
    <xf numFmtId="0" fontId="51" fillId="0" borderId="29" xfId="0" applyFont="1" applyBorder="1" applyAlignment="1">
      <alignment horizontal="left"/>
    </xf>
    <xf numFmtId="0" fontId="34" fillId="0" borderId="48"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49" xfId="0" applyFont="1" applyBorder="1" applyAlignment="1" applyProtection="1">
      <alignment horizontal="left" vertical="top" wrapText="1"/>
      <protection locked="0"/>
    </xf>
    <xf numFmtId="0" fontId="34" fillId="0" borderId="50"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51" xfId="0" applyFont="1" applyBorder="1" applyAlignment="1" applyProtection="1">
      <alignment horizontal="left" vertical="top" wrapText="1"/>
      <protection locked="0"/>
    </xf>
    <xf numFmtId="0" fontId="86" fillId="0" borderId="0" xfId="0" applyFont="1" applyAlignment="1">
      <alignment wrapText="1"/>
    </xf>
    <xf numFmtId="0" fontId="2" fillId="0" borderId="12" xfId="0" applyFont="1" applyBorder="1"/>
    <xf numFmtId="0" fontId="34" fillId="0" borderId="0" xfId="0" applyFont="1" applyAlignment="1" applyProtection="1">
      <alignment horizontal="left"/>
      <protection locked="0"/>
    </xf>
    <xf numFmtId="0" fontId="48" fillId="0" borderId="0" xfId="0" applyFont="1"/>
    <xf numFmtId="170" fontId="12" fillId="0" borderId="18" xfId="0" applyNumberFormat="1" applyFont="1" applyBorder="1" applyAlignment="1" applyProtection="1">
      <alignment horizontal="center" vertical="center"/>
      <protection locked="0"/>
    </xf>
    <xf numFmtId="170" fontId="12" fillId="0" borderId="16" xfId="0" applyNumberFormat="1" applyFont="1" applyBorder="1" applyAlignment="1" applyProtection="1">
      <alignment horizontal="center" vertical="center"/>
      <protection locked="0"/>
    </xf>
    <xf numFmtId="0" fontId="48" fillId="0" borderId="40" xfId="0" applyFont="1" applyBorder="1" applyAlignment="1">
      <alignment horizontal="center" vertical="center" wrapText="1"/>
    </xf>
    <xf numFmtId="0" fontId="48" fillId="0" borderId="15" xfId="0" applyFont="1" applyBorder="1" applyAlignment="1">
      <alignment horizontal="center" vertical="center" wrapText="1"/>
    </xf>
    <xf numFmtId="0" fontId="49" fillId="8" borderId="2" xfId="0" applyFont="1" applyFill="1" applyBorder="1" applyAlignment="1">
      <alignment horizontal="left" vertical="center" wrapText="1" shrinkToFit="1"/>
    </xf>
    <xf numFmtId="0" fontId="7" fillId="0" borderId="27" xfId="0" quotePrefix="1" applyFont="1" applyBorder="1" applyAlignment="1">
      <alignment horizontal="left"/>
    </xf>
    <xf numFmtId="0" fontId="7" fillId="0" borderId="29" xfId="0" quotePrefix="1" applyFont="1" applyBorder="1" applyAlignment="1">
      <alignment horizontal="left"/>
    </xf>
    <xf numFmtId="0" fontId="61" fillId="9" borderId="31" xfId="0" applyFont="1" applyFill="1" applyBorder="1" applyAlignment="1">
      <alignment horizontal="center" vertical="center" wrapText="1"/>
    </xf>
    <xf numFmtId="0" fontId="61" fillId="9" borderId="21" xfId="0" applyFont="1" applyFill="1" applyBorder="1" applyAlignment="1">
      <alignment horizontal="center" vertical="center" wrapText="1"/>
    </xf>
    <xf numFmtId="0" fontId="61" fillId="9" borderId="22" xfId="0" applyFont="1" applyFill="1" applyBorder="1" applyAlignment="1">
      <alignment horizontal="center" vertical="center" wrapText="1"/>
    </xf>
    <xf numFmtId="0" fontId="61" fillId="9" borderId="25" xfId="0" applyFont="1" applyFill="1" applyBorder="1" applyAlignment="1">
      <alignment horizontal="center" vertical="center" wrapText="1"/>
    </xf>
    <xf numFmtId="0" fontId="61" fillId="9" borderId="26" xfId="0" applyFont="1" applyFill="1" applyBorder="1" applyAlignment="1">
      <alignment horizontal="center" vertical="center" wrapText="1"/>
    </xf>
    <xf numFmtId="0" fontId="61" fillId="9" borderId="11" xfId="0" applyFont="1" applyFill="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49" fillId="8" borderId="2" xfId="0" applyFont="1" applyFill="1" applyBorder="1" applyAlignment="1">
      <alignment horizontal="left" vertical="center" wrapText="1"/>
    </xf>
    <xf numFmtId="0" fontId="49" fillId="8" borderId="10" xfId="0" applyFont="1" applyFill="1" applyBorder="1" applyAlignment="1">
      <alignment horizontal="left" vertical="center" wrapText="1"/>
    </xf>
    <xf numFmtId="0" fontId="37" fillId="8" borderId="3" xfId="0" applyFont="1" applyFill="1" applyBorder="1" applyAlignment="1">
      <alignment horizontal="center" vertical="top"/>
    </xf>
    <xf numFmtId="0" fontId="37" fillId="8" borderId="20" xfId="0" applyFont="1" applyFill="1" applyBorder="1" applyAlignment="1">
      <alignment horizontal="center" vertical="top"/>
    </xf>
    <xf numFmtId="0" fontId="12" fillId="0" borderId="0" xfId="0" applyFont="1" applyAlignment="1">
      <alignment horizontal="right"/>
    </xf>
    <xf numFmtId="0" fontId="37" fillId="8" borderId="3" xfId="0" applyFont="1" applyFill="1" applyBorder="1" applyAlignment="1">
      <alignment horizontal="center" vertical="top" wrapText="1" shrinkToFit="1"/>
    </xf>
    <xf numFmtId="0" fontId="47" fillId="2" borderId="18" xfId="0" applyFont="1" applyFill="1" applyBorder="1" applyAlignment="1">
      <alignment horizontal="center"/>
    </xf>
    <xf numFmtId="0" fontId="47" fillId="2" borderId="13" xfId="0" applyFont="1" applyFill="1" applyBorder="1" applyAlignment="1">
      <alignment horizontal="center"/>
    </xf>
    <xf numFmtId="0" fontId="47" fillId="2" borderId="16" xfId="0" applyFont="1" applyFill="1" applyBorder="1" applyAlignment="1">
      <alignment horizontal="center"/>
    </xf>
    <xf numFmtId="0" fontId="34" fillId="0" borderId="18" xfId="0" applyFont="1" applyBorder="1" applyAlignment="1" applyProtection="1">
      <alignment horizontal="left"/>
      <protection locked="0"/>
    </xf>
    <xf numFmtId="0" fontId="34" fillId="0" borderId="13" xfId="0" applyFont="1" applyBorder="1" applyAlignment="1" applyProtection="1">
      <alignment horizontal="left"/>
      <protection locked="0"/>
    </xf>
    <xf numFmtId="0" fontId="34" fillId="0" borderId="16" xfId="0" applyFont="1" applyBorder="1" applyAlignment="1" applyProtection="1">
      <alignment horizontal="left"/>
      <protection locked="0"/>
    </xf>
    <xf numFmtId="0" fontId="6" fillId="0" borderId="31" xfId="0" applyFont="1" applyBorder="1" applyAlignment="1" applyProtection="1">
      <alignment horizontal="left" vertical="center" wrapText="1" indent="1"/>
      <protection locked="0"/>
    </xf>
    <xf numFmtId="0" fontId="6" fillId="0" borderId="22" xfId="0" quotePrefix="1" applyFont="1" applyBorder="1" applyAlignment="1" applyProtection="1">
      <alignment horizontal="left" vertical="center" wrapText="1" indent="1"/>
      <protection locked="0"/>
    </xf>
    <xf numFmtId="0" fontId="6" fillId="0" borderId="25" xfId="0" quotePrefix="1" applyFont="1" applyBorder="1" applyAlignment="1" applyProtection="1">
      <alignment horizontal="left" vertical="center" wrapText="1" indent="1"/>
      <protection locked="0"/>
    </xf>
    <xf numFmtId="0" fontId="6" fillId="0" borderId="11" xfId="0" quotePrefix="1" applyFont="1" applyBorder="1" applyAlignment="1" applyProtection="1">
      <alignment horizontal="left" vertical="center" wrapText="1" indent="1"/>
      <protection locked="0"/>
    </xf>
    <xf numFmtId="0" fontId="79" fillId="4" borderId="31" xfId="0" applyFont="1" applyFill="1" applyBorder="1" applyAlignment="1">
      <alignment horizontal="center" vertical="center" wrapText="1"/>
    </xf>
    <xf numFmtId="0" fontId="79" fillId="4" borderId="21" xfId="0" applyFont="1" applyFill="1" applyBorder="1" applyAlignment="1">
      <alignment horizontal="center" vertical="center"/>
    </xf>
    <xf numFmtId="0" fontId="79" fillId="4" borderId="22" xfId="0" applyFont="1" applyFill="1" applyBorder="1" applyAlignment="1">
      <alignment horizontal="center" vertical="center"/>
    </xf>
    <xf numFmtId="0" fontId="79" fillId="4" borderId="25" xfId="0" applyFont="1" applyFill="1" applyBorder="1" applyAlignment="1">
      <alignment horizontal="center" vertical="center"/>
    </xf>
    <xf numFmtId="0" fontId="79" fillId="4" borderId="26" xfId="0" applyFont="1" applyFill="1" applyBorder="1" applyAlignment="1">
      <alignment horizontal="center" vertical="center"/>
    </xf>
    <xf numFmtId="0" fontId="79" fillId="4" borderId="11" xfId="0" applyFont="1" applyFill="1" applyBorder="1" applyAlignment="1">
      <alignment horizontal="center" vertical="center"/>
    </xf>
    <xf numFmtId="0" fontId="46" fillId="0" borderId="0" xfId="0" applyFont="1" applyAlignment="1">
      <alignment horizontal="left" wrapText="1"/>
    </xf>
    <xf numFmtId="0" fontId="124" fillId="0" borderId="27" xfId="0" applyFont="1" applyBorder="1"/>
    <xf numFmtId="0" fontId="124" fillId="0" borderId="29" xfId="0" applyFont="1" applyBorder="1"/>
    <xf numFmtId="0" fontId="46" fillId="0" borderId="0" xfId="0" applyFont="1" applyAlignment="1">
      <alignment horizontal="right" wrapText="1"/>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166" fontId="81" fillId="0" borderId="29" xfId="0" applyNumberFormat="1" applyFont="1" applyBorder="1" applyAlignment="1" applyProtection="1">
      <alignment horizontal="left" vertical="center"/>
      <protection locked="0"/>
    </xf>
    <xf numFmtId="0" fontId="17" fillId="0" borderId="0" xfId="0" applyFont="1" applyAlignment="1">
      <alignment horizontal="left" vertical="center" wrapText="1" indent="1"/>
    </xf>
    <xf numFmtId="0" fontId="12" fillId="0" borderId="0" xfId="0" applyFont="1" applyAlignment="1">
      <alignment vertical="center"/>
    </xf>
    <xf numFmtId="0" fontId="124" fillId="0" borderId="27" xfId="0" applyFont="1" applyBorder="1" applyAlignment="1">
      <alignment vertical="center" wrapText="1"/>
    </xf>
    <xf numFmtId="0" fontId="124" fillId="0" borderId="29" xfId="0" applyFont="1" applyBorder="1" applyAlignment="1">
      <alignment vertical="center" wrapText="1"/>
    </xf>
    <xf numFmtId="169" fontId="72" fillId="0" borderId="27" xfId="0" applyNumberFormat="1" applyFont="1" applyBorder="1" applyAlignment="1">
      <alignment horizontal="left" vertical="center" shrinkToFit="1"/>
    </xf>
    <xf numFmtId="169" fontId="72" fillId="0" borderId="29" xfId="0" applyNumberFormat="1" applyFont="1" applyBorder="1" applyAlignment="1">
      <alignment horizontal="left" vertical="center" shrinkToFit="1"/>
    </xf>
    <xf numFmtId="0" fontId="124" fillId="0" borderId="27" xfId="0" applyFont="1" applyBorder="1" applyAlignment="1">
      <alignment vertical="center"/>
    </xf>
    <xf numFmtId="0" fontId="124" fillId="0" borderId="29" xfId="0" applyFont="1" applyBorder="1" applyAlignment="1">
      <alignment vertical="center"/>
    </xf>
    <xf numFmtId="0" fontId="6" fillId="0" borderId="27"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14" fontId="89" fillId="8" borderId="27" xfId="0" applyNumberFormat="1" applyFont="1" applyFill="1" applyBorder="1" applyAlignment="1" applyProtection="1">
      <alignment horizontal="center" vertical="center"/>
      <protection locked="0"/>
    </xf>
    <xf numFmtId="0" fontId="89" fillId="8" borderId="28" xfId="0" applyFont="1" applyFill="1" applyBorder="1" applyAlignment="1" applyProtection="1">
      <alignment horizontal="center" vertical="center"/>
      <protection locked="0"/>
    </xf>
    <xf numFmtId="0" fontId="89" fillId="8" borderId="29" xfId="0" applyFont="1" applyFill="1" applyBorder="1" applyAlignment="1" applyProtection="1">
      <alignment horizontal="center" vertical="center"/>
      <protection locked="0"/>
    </xf>
    <xf numFmtId="0" fontId="124" fillId="4" borderId="31" xfId="0" applyFont="1" applyFill="1" applyBorder="1" applyAlignment="1">
      <alignment horizontal="left" vertical="center" wrapText="1"/>
    </xf>
    <xf numFmtId="0" fontId="124" fillId="4" borderId="22" xfId="0" applyFont="1" applyFill="1" applyBorder="1" applyAlignment="1">
      <alignment horizontal="left" vertical="center" wrapText="1"/>
    </xf>
    <xf numFmtId="0" fontId="124" fillId="4" borderId="25" xfId="0" applyFont="1" applyFill="1" applyBorder="1" applyAlignment="1">
      <alignment horizontal="left" vertical="center" wrapText="1"/>
    </xf>
    <xf numFmtId="0" fontId="124" fillId="4" borderId="11" xfId="0" applyFont="1" applyFill="1" applyBorder="1" applyAlignment="1">
      <alignment horizontal="left" vertical="center" wrapText="1"/>
    </xf>
    <xf numFmtId="0" fontId="48" fillId="8" borderId="1" xfId="0" applyFont="1" applyFill="1" applyBorder="1" applyAlignment="1">
      <alignment horizontal="center" vertical="center"/>
    </xf>
    <xf numFmtId="0" fontId="48" fillId="8" borderId="17" xfId="0" applyFont="1" applyFill="1" applyBorder="1" applyAlignment="1">
      <alignment horizontal="center" vertical="center"/>
    </xf>
    <xf numFmtId="0" fontId="48" fillId="8" borderId="17" xfId="0" applyFont="1" applyFill="1" applyBorder="1" applyAlignment="1">
      <alignment vertical="center"/>
    </xf>
    <xf numFmtId="0" fontId="48" fillId="0" borderId="21" xfId="0" applyFont="1" applyBorder="1" applyAlignment="1">
      <alignment horizontal="center" vertical="center" wrapText="1"/>
    </xf>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73" fillId="0" borderId="12" xfId="0" applyNumberFormat="1" applyFont="1" applyBorder="1" applyAlignment="1">
      <alignment horizontal="center" wrapText="1"/>
    </xf>
    <xf numFmtId="0" fontId="37" fillId="8" borderId="3" xfId="0" applyFont="1" applyFill="1" applyBorder="1" applyAlignment="1">
      <alignment horizontal="center" vertical="top" wrapText="1"/>
    </xf>
    <xf numFmtId="0" fontId="74" fillId="4" borderId="31" xfId="0" applyFont="1" applyFill="1" applyBorder="1" applyAlignment="1">
      <alignment horizontal="center" wrapText="1"/>
    </xf>
    <xf numFmtId="0" fontId="74" fillId="4" borderId="21" xfId="0" applyFont="1" applyFill="1" applyBorder="1" applyAlignment="1">
      <alignment horizontal="center"/>
    </xf>
    <xf numFmtId="0" fontId="74" fillId="4" borderId="22" xfId="0" applyFont="1" applyFill="1" applyBorder="1" applyAlignment="1">
      <alignment horizontal="center"/>
    </xf>
    <xf numFmtId="0" fontId="74" fillId="4" borderId="24" xfId="0" applyFont="1" applyFill="1" applyBorder="1" applyAlignment="1">
      <alignment horizontal="center"/>
    </xf>
    <xf numFmtId="0" fontId="74" fillId="4" borderId="0" xfId="0" applyFont="1" applyFill="1" applyAlignment="1">
      <alignment horizontal="center"/>
    </xf>
    <xf numFmtId="0" fontId="74" fillId="4" borderId="23" xfId="0" applyFont="1" applyFill="1" applyBorder="1" applyAlignment="1">
      <alignment horizontal="center"/>
    </xf>
    <xf numFmtId="0" fontId="74" fillId="4" borderId="25" xfId="0" applyFont="1" applyFill="1" applyBorder="1" applyAlignment="1">
      <alignment horizontal="center"/>
    </xf>
    <xf numFmtId="0" fontId="74" fillId="4" borderId="26" xfId="0" applyFont="1" applyFill="1" applyBorder="1" applyAlignment="1">
      <alignment horizontal="center"/>
    </xf>
    <xf numFmtId="0" fontId="74" fillId="4" borderId="11" xfId="0" applyFont="1" applyFill="1" applyBorder="1" applyAlignment="1">
      <alignment horizontal="center"/>
    </xf>
    <xf numFmtId="0" fontId="88" fillId="0" borderId="0" xfId="0" applyFont="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6" fillId="0" borderId="27" xfId="0" applyFont="1" applyBorder="1" applyAlignment="1">
      <alignment vertical="center" wrapText="1"/>
    </xf>
    <xf numFmtId="0" fontId="56" fillId="0" borderId="29" xfId="0" applyFont="1" applyBorder="1" applyAlignment="1">
      <alignment vertical="center" wrapText="1"/>
    </xf>
    <xf numFmtId="0" fontId="93" fillId="0" borderId="27" xfId="0" applyFont="1" applyBorder="1" applyAlignment="1">
      <alignment vertical="center" wrapText="1"/>
    </xf>
    <xf numFmtId="0" fontId="93" fillId="0" borderId="29" xfId="0" applyFont="1" applyBorder="1" applyAlignment="1">
      <alignment vertical="center" wrapText="1"/>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124" fillId="0" borderId="40" xfId="0" applyFont="1" applyBorder="1" applyAlignment="1">
      <alignment vertical="center" wrapText="1"/>
    </xf>
    <xf numFmtId="0" fontId="124" fillId="0" borderId="48" xfId="0" applyFont="1" applyBorder="1" applyAlignment="1">
      <alignment vertical="center" wrapText="1"/>
    </xf>
    <xf numFmtId="0" fontId="124" fillId="0" borderId="23" xfId="0" applyFont="1" applyBorder="1" applyAlignment="1">
      <alignment vertical="center" wrapText="1"/>
    </xf>
    <xf numFmtId="0" fontId="124" fillId="0" borderId="54" xfId="0" applyFont="1" applyBorder="1" applyAlignment="1">
      <alignment vertical="center" wrapText="1"/>
    </xf>
    <xf numFmtId="49" fontId="7" fillId="0" borderId="27" xfId="0" applyNumberFormat="1" applyFont="1" applyBorder="1" applyAlignment="1">
      <alignment horizontal="left" vertical="center"/>
    </xf>
    <xf numFmtId="49" fontId="7" fillId="0" borderId="29" xfId="0" applyNumberFormat="1" applyFont="1" applyBorder="1" applyAlignment="1">
      <alignment horizontal="left" vertical="center"/>
    </xf>
    <xf numFmtId="0" fontId="12" fillId="0" borderId="0" xfId="0" applyFont="1" applyAlignment="1">
      <alignment horizontal="center" vertical="center"/>
    </xf>
    <xf numFmtId="0" fontId="285" fillId="9" borderId="31" xfId="0" applyFont="1" applyFill="1" applyBorder="1" applyAlignment="1">
      <alignment horizontal="left" vertical="center" wrapText="1" indent="1"/>
    </xf>
    <xf numFmtId="0" fontId="285" fillId="9" borderId="21" xfId="0" applyFont="1" applyFill="1" applyBorder="1" applyAlignment="1">
      <alignment horizontal="left" vertical="center" wrapText="1" indent="1"/>
    </xf>
    <xf numFmtId="0" fontId="285" fillId="9" borderId="22" xfId="0" applyFont="1" applyFill="1" applyBorder="1" applyAlignment="1">
      <alignment horizontal="left" vertical="center" wrapText="1" indent="1"/>
    </xf>
    <xf numFmtId="0" fontId="169" fillId="0" borderId="0" xfId="0" applyFont="1" applyAlignment="1">
      <alignment vertical="top"/>
    </xf>
    <xf numFmtId="0" fontId="169" fillId="0" borderId="0" xfId="0" applyFont="1"/>
    <xf numFmtId="0" fontId="208" fillId="0" borderId="0" xfId="0" applyFont="1" applyFill="1" applyAlignment="1">
      <alignment horizontal="center" vertical="top" wrapText="1"/>
    </xf>
    <xf numFmtId="0" fontId="287" fillId="0" borderId="3" xfId="0" applyFont="1" applyBorder="1" applyAlignment="1">
      <alignment vertical="top"/>
    </xf>
    <xf numFmtId="0" fontId="287" fillId="0" borderId="0" xfId="0" applyFont="1" applyAlignment="1">
      <alignment vertical="top"/>
    </xf>
    <xf numFmtId="164" fontId="287" fillId="0" borderId="3" xfId="0" applyNumberFormat="1" applyFont="1" applyBorder="1" applyAlignment="1">
      <alignment vertical="top"/>
    </xf>
    <xf numFmtId="171" fontId="287" fillId="0" borderId="3" xfId="0" applyNumberFormat="1" applyFont="1" applyBorder="1" applyAlignment="1">
      <alignment vertical="top"/>
    </xf>
    <xf numFmtId="0" fontId="288" fillId="0" borderId="3" xfId="0" applyFont="1" applyBorder="1" applyAlignment="1">
      <alignment horizontal="left" vertical="top"/>
    </xf>
    <xf numFmtId="0" fontId="289" fillId="0" borderId="18" xfId="0" applyFont="1" applyBorder="1" applyAlignment="1">
      <alignment horizontal="center" vertical="top" wrapText="1"/>
    </xf>
    <xf numFmtId="0" fontId="193" fillId="0" borderId="13" xfId="0" applyFont="1" applyBorder="1" applyAlignment="1">
      <alignment horizontal="center" vertical="top"/>
    </xf>
    <xf numFmtId="0" fontId="193" fillId="0" borderId="16" xfId="0" applyFont="1" applyBorder="1" applyAlignment="1">
      <alignment horizontal="center" vertical="top"/>
    </xf>
    <xf numFmtId="0" fontId="169" fillId="0" borderId="0" xfId="0" applyFont="1" applyFill="1" applyAlignment="1">
      <alignment horizontal="left" vertical="center" indent="1"/>
    </xf>
    <xf numFmtId="0" fontId="130" fillId="0" borderId="0" xfId="0" applyFont="1" applyAlignment="1">
      <alignment horizontal="left" vertical="center" wrapText="1"/>
    </xf>
    <xf numFmtId="168" fontId="122" fillId="0" borderId="0" xfId="0" applyNumberFormat="1" applyFont="1" applyAlignment="1">
      <alignment horizontal="left" vertical="center" wrapText="1"/>
    </xf>
    <xf numFmtId="0" fontId="192" fillId="0" borderId="0" xfId="0" applyFont="1" applyAlignment="1">
      <alignment vertical="center"/>
    </xf>
    <xf numFmtId="0" fontId="121" fillId="0" borderId="37" xfId="0" quotePrefix="1" applyFont="1" applyBorder="1" applyAlignment="1">
      <alignment horizontal="left" vertical="center" wrapText="1"/>
    </xf>
    <xf numFmtId="0" fontId="121" fillId="0" borderId="30" xfId="0" quotePrefix="1" applyFont="1" applyBorder="1" applyAlignment="1">
      <alignment horizontal="left" vertical="center" wrapText="1"/>
    </xf>
    <xf numFmtId="0" fontId="192" fillId="0" borderId="30" xfId="0" quotePrefix="1" applyFont="1" applyBorder="1" applyAlignment="1">
      <alignment horizontal="center" vertical="center" wrapText="1"/>
    </xf>
    <xf numFmtId="0" fontId="130" fillId="0" borderId="0" xfId="0" applyFont="1" applyAlignment="1">
      <alignment horizontal="left" vertical="top" wrapText="1"/>
    </xf>
    <xf numFmtId="0" fontId="125" fillId="0" borderId="0" xfId="0" applyFont="1" applyAlignment="1">
      <alignment horizontal="left"/>
    </xf>
    <xf numFmtId="0" fontId="287" fillId="0" borderId="3" xfId="0" applyFont="1" applyBorder="1" applyAlignment="1">
      <alignment vertical="top" wrapText="1"/>
    </xf>
    <xf numFmtId="0" fontId="89" fillId="15" borderId="18" xfId="0" quotePrefix="1" applyFont="1" applyFill="1" applyBorder="1" applyAlignment="1">
      <alignment horizontal="center" wrapText="1"/>
    </xf>
    <xf numFmtId="0" fontId="89" fillId="15" borderId="16" xfId="0" applyFont="1" applyFill="1" applyBorder="1" applyAlignment="1">
      <alignment horizontal="center" wrapText="1"/>
    </xf>
    <xf numFmtId="0" fontId="84" fillId="0" borderId="0" xfId="0" applyFont="1" applyAlignment="1">
      <alignment horizontal="left" vertical="center" shrinkToFit="1"/>
    </xf>
    <xf numFmtId="0" fontId="208" fillId="0" borderId="0" xfId="0" applyFont="1" applyFill="1" applyAlignment="1">
      <alignment horizontal="center" vertical="center" wrapText="1"/>
    </xf>
    <xf numFmtId="0" fontId="166" fillId="0" borderId="0" xfId="0" applyFont="1" applyAlignment="1">
      <alignment horizontal="left"/>
    </xf>
    <xf numFmtId="0" fontId="166" fillId="0" borderId="49" xfId="0" applyFont="1" applyBorder="1" applyAlignment="1">
      <alignment horizontal="left"/>
    </xf>
    <xf numFmtId="0" fontId="97" fillId="0" borderId="37" xfId="0" applyFont="1" applyBorder="1" applyAlignment="1" applyProtection="1">
      <alignment horizontal="center" vertical="center"/>
      <protection locked="0"/>
    </xf>
    <xf numFmtId="0" fontId="97" fillId="0" borderId="35" xfId="0" applyFont="1" applyBorder="1" applyAlignment="1" applyProtection="1">
      <alignment horizontal="center" vertical="center"/>
      <protection locked="0"/>
    </xf>
    <xf numFmtId="0" fontId="97" fillId="0" borderId="0" xfId="0" applyFont="1" applyAlignment="1" applyProtection="1">
      <alignment vertical="center"/>
      <protection locked="0"/>
    </xf>
    <xf numFmtId="0" fontId="203" fillId="0" borderId="0" xfId="0" applyFont="1" applyFill="1" applyAlignment="1">
      <alignment vertical="center"/>
    </xf>
    <xf numFmtId="0" fontId="93" fillId="0" borderId="0" xfId="0" applyFont="1" applyAlignment="1">
      <alignment horizontal="left"/>
    </xf>
    <xf numFmtId="0" fontId="130" fillId="0" borderId="30" xfId="0" applyFont="1" applyBorder="1" applyAlignment="1">
      <alignment horizontal="center" vertical="center"/>
    </xf>
    <xf numFmtId="0" fontId="290" fillId="12" borderId="18" xfId="0" applyFont="1" applyFill="1" applyBorder="1" applyAlignment="1">
      <alignment horizontal="center" vertical="top"/>
    </xf>
    <xf numFmtId="0" fontId="290" fillId="12" borderId="13" xfId="0" applyFont="1" applyFill="1" applyBorder="1" applyAlignment="1">
      <alignment horizontal="center" vertical="top"/>
    </xf>
    <xf numFmtId="0" fontId="290" fillId="12" borderId="16" xfId="0" applyFont="1" applyFill="1" applyBorder="1" applyAlignment="1">
      <alignment horizontal="center" vertical="top"/>
    </xf>
    <xf numFmtId="0" fontId="130" fillId="0" borderId="0" xfId="0" applyFont="1" applyAlignment="1">
      <alignment vertical="top"/>
    </xf>
    <xf numFmtId="0" fontId="120" fillId="0" borderId="0" xfId="0" applyFont="1" applyAlignment="1">
      <alignment horizontal="left" vertical="top" wrapText="1" shrinkToFit="1"/>
    </xf>
    <xf numFmtId="0" fontId="192" fillId="0" borderId="0" xfId="0" applyFont="1" applyAlignment="1">
      <alignment vertical="top" wrapText="1"/>
    </xf>
    <xf numFmtId="0" fontId="169" fillId="0" borderId="0" xfId="0" applyFont="1" applyFill="1" applyAlignment="1">
      <alignment horizontal="left" vertical="center"/>
    </xf>
    <xf numFmtId="0" fontId="130" fillId="0" borderId="0" xfId="0" applyFont="1" applyAlignment="1">
      <alignment vertical="top" wrapText="1"/>
    </xf>
    <xf numFmtId="0" fontId="169" fillId="0" borderId="0" xfId="0" applyFont="1" applyFill="1" applyBorder="1" applyAlignment="1">
      <alignment horizontal="left" vertical="center"/>
    </xf>
    <xf numFmtId="0" fontId="192" fillId="0" borderId="12" xfId="0" applyFont="1" applyBorder="1" applyAlignment="1">
      <alignment horizontal="left" vertical="top" wrapText="1"/>
    </xf>
    <xf numFmtId="0" fontId="192" fillId="0" borderId="0" xfId="0" applyFont="1" applyAlignment="1">
      <alignment horizontal="left" vertical="top" wrapText="1"/>
    </xf>
    <xf numFmtId="0" fontId="291" fillId="0" borderId="0" xfId="0" applyFont="1" applyFill="1" applyBorder="1" applyAlignment="1">
      <alignment vertical="top"/>
    </xf>
    <xf numFmtId="0" fontId="84" fillId="0" borderId="3" xfId="0" applyFont="1" applyBorder="1" applyAlignment="1">
      <alignment vertical="top"/>
    </xf>
    <xf numFmtId="164" fontId="130" fillId="0" borderId="3" xfId="0" applyNumberFormat="1" applyFont="1" applyBorder="1" applyAlignment="1" applyProtection="1">
      <alignment vertical="top" shrinkToFit="1"/>
      <protection locked="0"/>
    </xf>
    <xf numFmtId="164" fontId="130" fillId="0" borderId="18" xfId="0" applyNumberFormat="1" applyFont="1" applyBorder="1" applyAlignment="1" applyProtection="1">
      <alignment vertical="top" shrinkToFit="1"/>
      <protection locked="0"/>
    </xf>
    <xf numFmtId="0" fontId="84" fillId="15" borderId="48" xfId="0" applyFont="1" applyFill="1" applyBorder="1" applyAlignment="1">
      <alignment horizontal="center" vertical="center" wrapText="1"/>
    </xf>
    <xf numFmtId="0" fontId="199" fillId="0" borderId="0" xfId="0" applyFont="1" applyAlignment="1">
      <alignment vertical="center" wrapText="1"/>
    </xf>
    <xf numFmtId="0" fontId="130" fillId="0" borderId="3" xfId="0" applyFont="1" applyBorder="1" applyAlignment="1">
      <alignment vertical="top"/>
    </xf>
    <xf numFmtId="44" fontId="130" fillId="0" borderId="3" xfId="0" applyNumberFormat="1" applyFont="1" applyBorder="1" applyAlignment="1" applyProtection="1">
      <alignment vertical="top" shrinkToFit="1"/>
      <protection locked="0"/>
    </xf>
    <xf numFmtId="0" fontId="130" fillId="0" borderId="5" xfId="0" applyFont="1" applyBorder="1" applyAlignment="1">
      <alignment vertical="top"/>
    </xf>
    <xf numFmtId="44" fontId="130" fillId="0" borderId="5" xfId="0" applyNumberFormat="1" applyFont="1" applyBorder="1" applyAlignment="1" applyProtection="1">
      <alignment vertical="top" shrinkToFit="1"/>
      <protection locked="0"/>
    </xf>
    <xf numFmtId="0" fontId="202" fillId="0" borderId="0" xfId="2" applyFont="1" applyFill="1" applyBorder="1" applyAlignment="1" applyProtection="1">
      <alignment horizontal="left" vertical="center" wrapText="1"/>
    </xf>
    <xf numFmtId="0" fontId="292" fillId="0" borderId="0" xfId="0" applyFont="1" applyFill="1" applyBorder="1" applyAlignment="1">
      <alignment horizontal="center" vertical="top" wrapText="1"/>
    </xf>
    <xf numFmtId="44" fontId="122" fillId="0" borderId="56" xfId="0" applyNumberFormat="1" applyFont="1" applyBorder="1" applyAlignment="1" applyProtection="1">
      <alignment shrinkToFit="1"/>
      <protection locked="0"/>
    </xf>
    <xf numFmtId="0" fontId="84" fillId="15" borderId="50" xfId="0" applyFont="1" applyFill="1" applyBorder="1" applyAlignment="1">
      <alignment horizontal="center" vertical="center" wrapText="1"/>
    </xf>
    <xf numFmtId="0" fontId="169" fillId="0" borderId="0" xfId="0" applyFont="1" applyFill="1" applyAlignment="1">
      <alignment horizontal="left" vertical="center" wrapText="1"/>
    </xf>
    <xf numFmtId="44" fontId="294" fillId="0" borderId="55" xfId="0" applyNumberFormat="1" applyFont="1" applyBorder="1" applyAlignment="1">
      <alignment vertical="top" shrinkToFit="1"/>
    </xf>
    <xf numFmtId="44" fontId="294" fillId="0" borderId="3" xfId="0" applyNumberFormat="1" applyFont="1" applyBorder="1" applyAlignment="1">
      <alignment vertical="top"/>
    </xf>
    <xf numFmtId="0" fontId="288" fillId="0" borderId="3" xfId="0" applyFont="1" applyBorder="1" applyAlignment="1">
      <alignment horizontal="left" vertical="top" indent="2"/>
    </xf>
    <xf numFmtId="0" fontId="293" fillId="0" borderId="0" xfId="0" applyFont="1" applyAlignment="1">
      <alignment vertical="top"/>
    </xf>
    <xf numFmtId="44" fontId="280" fillId="0" borderId="3" xfId="0" applyNumberFormat="1" applyFont="1" applyBorder="1" applyAlignment="1" applyProtection="1">
      <alignment vertical="top" shrinkToFit="1"/>
      <protection locked="0"/>
    </xf>
    <xf numFmtId="44" fontId="280" fillId="0" borderId="3" xfId="0" applyNumberFormat="1" applyFont="1" applyBorder="1" applyAlignment="1">
      <alignment vertical="top"/>
    </xf>
    <xf numFmtId="0" fontId="295" fillId="0" borderId="0" xfId="0" applyFont="1" applyAlignment="1">
      <alignment horizontal="left" vertical="top"/>
    </xf>
    <xf numFmtId="0" fontId="295" fillId="0" borderId="49" xfId="0" applyFont="1" applyBorder="1" applyAlignment="1">
      <alignment horizontal="left" vertical="top"/>
    </xf>
    <xf numFmtId="0" fontId="120" fillId="0" borderId="18" xfId="0" applyFont="1" applyBorder="1" applyAlignment="1">
      <alignment horizontal="right" vertical="top"/>
    </xf>
    <xf numFmtId="0" fontId="120" fillId="0" borderId="13" xfId="0" applyFont="1" applyBorder="1" applyAlignment="1">
      <alignment horizontal="right" vertical="top"/>
    </xf>
    <xf numFmtId="44" fontId="84" fillId="0" borderId="3" xfId="0" applyNumberFormat="1" applyFont="1" applyBorder="1" applyAlignment="1">
      <alignment vertical="top" shrinkToFit="1"/>
    </xf>
    <xf numFmtId="0" fontId="192" fillId="0" borderId="0" xfId="0" applyFont="1" applyAlignment="1">
      <alignment horizontal="left" vertical="center"/>
    </xf>
    <xf numFmtId="0" fontId="130" fillId="0" borderId="0" xfId="0" applyFont="1" applyAlignment="1">
      <alignment horizontal="left" vertical="center"/>
    </xf>
    <xf numFmtId="0" fontId="130" fillId="0" borderId="30" xfId="0" applyFont="1" applyBorder="1" applyAlignment="1">
      <alignment horizontal="left" vertical="center"/>
    </xf>
    <xf numFmtId="0" fontId="130" fillId="0" borderId="13" xfId="0" applyFont="1" applyBorder="1" applyAlignment="1">
      <alignment horizontal="left" vertical="center"/>
    </xf>
    <xf numFmtId="0" fontId="130" fillId="0" borderId="12" xfId="0" applyFont="1" applyBorder="1" applyAlignment="1">
      <alignment horizontal="left" vertical="center"/>
    </xf>
    <xf numFmtId="0" fontId="296" fillId="0" borderId="0" xfId="0" applyFont="1" applyAlignment="1">
      <alignment vertical="top"/>
    </xf>
    <xf numFmtId="0" fontId="297" fillId="0" borderId="0" xfId="0" applyFont="1" applyAlignment="1">
      <alignment horizontal="left" vertical="top"/>
    </xf>
    <xf numFmtId="0" fontId="298" fillId="12" borderId="38" xfId="0" applyFont="1" applyFill="1" applyBorder="1" applyAlignment="1" applyProtection="1">
      <alignment horizontal="center" shrinkToFit="1"/>
      <protection locked="0"/>
    </xf>
    <xf numFmtId="0" fontId="298" fillId="12" borderId="19" xfId="0" applyFont="1" applyFill="1" applyBorder="1" applyAlignment="1" applyProtection="1">
      <alignment horizontal="center" shrinkToFit="1"/>
      <protection locked="0"/>
    </xf>
    <xf numFmtId="0" fontId="192" fillId="0" borderId="3" xfId="0" applyFont="1" applyBorder="1" applyAlignment="1">
      <alignment horizontal="center" vertical="top"/>
    </xf>
    <xf numFmtId="0" fontId="192" fillId="0" borderId="3" xfId="0" applyFont="1" applyBorder="1" applyAlignment="1">
      <alignment horizontal="center" vertical="top"/>
    </xf>
    <xf numFmtId="0" fontId="192" fillId="0" borderId="5" xfId="0" applyFont="1" applyBorder="1" applyAlignment="1">
      <alignment horizontal="center" vertical="top"/>
    </xf>
    <xf numFmtId="0" fontId="103" fillId="0" borderId="5" xfId="0" applyFont="1" applyBorder="1" applyAlignment="1">
      <alignment horizontal="center" vertical="top"/>
    </xf>
    <xf numFmtId="164" fontId="130" fillId="0" borderId="3" xfId="0" applyNumberFormat="1" applyFont="1" applyBorder="1" applyAlignment="1" applyProtection="1">
      <alignment horizontal="left" vertical="center" indent="1" shrinkToFit="1"/>
      <protection locked="0"/>
    </xf>
    <xf numFmtId="0" fontId="130" fillId="0" borderId="18" xfId="0" applyFont="1" applyBorder="1" applyAlignment="1" applyProtection="1">
      <alignment horizontal="left" vertical="center" indent="1" shrinkToFit="1"/>
      <protection locked="0"/>
    </xf>
    <xf numFmtId="0" fontId="130" fillId="0" borderId="13" xfId="0" applyFont="1" applyBorder="1" applyAlignment="1" applyProtection="1">
      <alignment horizontal="left" vertical="center" indent="1" shrinkToFit="1"/>
      <protection locked="0"/>
    </xf>
    <xf numFmtId="0" fontId="130" fillId="0" borderId="16" xfId="0" applyFont="1" applyBorder="1" applyAlignment="1" applyProtection="1">
      <alignment horizontal="left" vertical="center" indent="1" shrinkToFit="1"/>
      <protection locked="0"/>
    </xf>
    <xf numFmtId="0" fontId="122" fillId="0" borderId="3" xfId="0" applyFont="1" applyBorder="1" applyAlignment="1" applyProtection="1">
      <alignment horizontal="left" vertical="center" indent="1"/>
      <protection locked="0"/>
    </xf>
    <xf numFmtId="167" fontId="130" fillId="0" borderId="3" xfId="0" applyNumberFormat="1" applyFont="1" applyBorder="1" applyAlignment="1">
      <alignment vertical="top"/>
    </xf>
    <xf numFmtId="44" fontId="122" fillId="0" borderId="3" xfId="0" applyNumberFormat="1" applyFont="1" applyBorder="1" applyAlignment="1">
      <alignment vertical="top"/>
    </xf>
    <xf numFmtId="0" fontId="130" fillId="0" borderId="30" xfId="0" applyFont="1" applyBorder="1" applyAlignment="1" applyProtection="1">
      <alignment horizontal="left" vertical="center" indent="1" shrinkToFit="1"/>
      <protection locked="0"/>
    </xf>
    <xf numFmtId="0" fontId="130" fillId="0" borderId="35" xfId="0" applyFont="1" applyBorder="1" applyAlignment="1" applyProtection="1">
      <alignment horizontal="left" vertical="center" indent="1" shrinkToFit="1"/>
      <protection locked="0"/>
    </xf>
    <xf numFmtId="0" fontId="122" fillId="0" borderId="36" xfId="0" applyFont="1" applyBorder="1" applyAlignment="1" applyProtection="1">
      <alignment horizontal="left" vertical="center" indent="1"/>
      <protection locked="0"/>
    </xf>
    <xf numFmtId="44" fontId="122" fillId="0" borderId="36" xfId="0" applyNumberFormat="1" applyFont="1" applyBorder="1" applyAlignment="1">
      <alignment vertical="top"/>
    </xf>
    <xf numFmtId="0" fontId="299" fillId="0" borderId="0" xfId="0" applyFont="1" applyAlignment="1">
      <alignment horizontal="left" vertical="top"/>
    </xf>
    <xf numFmtId="0" fontId="120" fillId="0" borderId="3" xfId="0" applyFont="1" applyBorder="1" applyAlignment="1">
      <alignment horizontal="right" vertical="top"/>
    </xf>
    <xf numFmtId="0" fontId="192" fillId="0" borderId="12" xfId="0" applyFont="1" applyBorder="1" applyAlignment="1">
      <alignment horizontal="left" vertical="center"/>
    </xf>
    <xf numFmtId="0" fontId="297" fillId="0" borderId="0" xfId="0" applyFont="1" applyAlignment="1">
      <alignment vertical="top"/>
    </xf>
    <xf numFmtId="0" fontId="192" fillId="0" borderId="18" xfId="0" applyFont="1" applyBorder="1" applyAlignment="1">
      <alignment horizontal="center" vertical="top"/>
    </xf>
    <xf numFmtId="0" fontId="192" fillId="0" borderId="13" xfId="0" applyFont="1" applyBorder="1" applyAlignment="1">
      <alignment horizontal="center" vertical="top"/>
    </xf>
    <xf numFmtId="0" fontId="192" fillId="0" borderId="16" xfId="0" applyFont="1" applyBorder="1" applyAlignment="1">
      <alignment horizontal="center" vertical="top"/>
    </xf>
    <xf numFmtId="0" fontId="103" fillId="0" borderId="3" xfId="0" applyFont="1" applyBorder="1" applyAlignment="1">
      <alignment horizontal="center" vertical="top"/>
    </xf>
    <xf numFmtId="0" fontId="130" fillId="0" borderId="3" xfId="0" applyFont="1" applyBorder="1" applyAlignment="1" applyProtection="1">
      <alignment horizontal="left" vertical="center" indent="1" shrinkToFit="1"/>
      <protection locked="0"/>
    </xf>
    <xf numFmtId="0" fontId="130" fillId="0" borderId="3" xfId="0" applyFont="1" applyBorder="1" applyAlignment="1" applyProtection="1">
      <alignment horizontal="left" vertical="top"/>
      <protection locked="0"/>
    </xf>
    <xf numFmtId="44" fontId="122" fillId="0" borderId="3" xfId="0" applyNumberFormat="1" applyFont="1" applyBorder="1" applyAlignment="1" applyProtection="1">
      <alignment vertical="top"/>
      <protection locked="0"/>
    </xf>
    <xf numFmtId="0" fontId="130" fillId="0" borderId="36" xfId="0" applyFont="1" applyBorder="1" applyAlignment="1" applyProtection="1">
      <alignment horizontal="left" vertical="center" indent="1" shrinkToFit="1"/>
      <protection locked="0"/>
    </xf>
    <xf numFmtId="0" fontId="130" fillId="0" borderId="36" xfId="0" applyFont="1" applyBorder="1" applyAlignment="1" applyProtection="1">
      <alignment horizontal="left" vertical="top"/>
      <protection locked="0"/>
    </xf>
    <xf numFmtId="0" fontId="130" fillId="0" borderId="0" xfId="0" applyFont="1" applyAlignment="1">
      <alignment horizontal="left" vertical="top"/>
    </xf>
    <xf numFmtId="0" fontId="120" fillId="0" borderId="16" xfId="0" applyFont="1" applyBorder="1" applyAlignment="1">
      <alignment horizontal="right" vertical="top"/>
    </xf>
    <xf numFmtId="0" fontId="103" fillId="0" borderId="3" xfId="0" applyFont="1" applyBorder="1" applyAlignment="1">
      <alignment horizontal="center" vertical="top"/>
    </xf>
    <xf numFmtId="0" fontId="125" fillId="0" borderId="3" xfId="0" applyFont="1" applyBorder="1" applyAlignment="1" applyProtection="1">
      <alignment vertical="top"/>
      <protection locked="0"/>
    </xf>
    <xf numFmtId="164" fontId="130" fillId="0" borderId="3" xfId="0" applyNumberFormat="1" applyFont="1" applyBorder="1" applyAlignment="1" applyProtection="1">
      <alignment horizontal="left" vertical="top"/>
      <protection locked="0"/>
    </xf>
    <xf numFmtId="0" fontId="125" fillId="0" borderId="18" xfId="0" applyFont="1" applyBorder="1" applyAlignment="1" applyProtection="1">
      <alignment horizontal="center" vertical="top" shrinkToFit="1"/>
      <protection locked="0"/>
    </xf>
    <xf numFmtId="0" fontId="125" fillId="0" borderId="13" xfId="0" applyFont="1" applyBorder="1" applyAlignment="1" applyProtection="1">
      <alignment horizontal="center" vertical="top" shrinkToFit="1"/>
      <protection locked="0"/>
    </xf>
    <xf numFmtId="0" fontId="125" fillId="0" borderId="16" xfId="0" applyFont="1" applyBorder="1" applyAlignment="1" applyProtection="1">
      <alignment horizontal="center" vertical="top" shrinkToFit="1"/>
      <protection locked="0"/>
    </xf>
    <xf numFmtId="44" fontId="122" fillId="0" borderId="3" xfId="1" applyFont="1" applyFill="1" applyBorder="1" applyAlignment="1" applyProtection="1">
      <alignment vertical="top"/>
      <protection locked="0"/>
    </xf>
    <xf numFmtId="0" fontId="93" fillId="0" borderId="0" xfId="0" applyFont="1" applyAlignment="1">
      <alignment vertical="top"/>
    </xf>
    <xf numFmtId="0" fontId="302" fillId="0" borderId="0" xfId="0" applyFont="1" applyAlignment="1">
      <alignment vertical="top"/>
    </xf>
    <xf numFmtId="0" fontId="199" fillId="0" borderId="0" xfId="0" applyFont="1" applyAlignment="1">
      <alignment horizontal="left" vertical="top"/>
    </xf>
    <xf numFmtId="0" fontId="130" fillId="0" borderId="3" xfId="0" applyFont="1" applyBorder="1" applyAlignment="1" applyProtection="1">
      <alignment horizontal="left" vertical="top" indent="1" shrinkToFit="1"/>
      <protection locked="0"/>
    </xf>
    <xf numFmtId="0" fontId="103" fillId="16" borderId="0" xfId="0" applyFont="1" applyFill="1" applyAlignment="1">
      <alignment horizontal="left" vertical="center" wrapText="1" shrinkToFit="1"/>
    </xf>
    <xf numFmtId="0" fontId="192" fillId="0" borderId="5" xfId="0" applyFont="1" applyBorder="1" applyAlignment="1">
      <alignment horizontal="right" vertical="center"/>
    </xf>
    <xf numFmtId="44" fontId="84" fillId="0" borderId="5" xfId="1" applyFont="1" applyFill="1" applyBorder="1" applyAlignment="1">
      <alignment vertical="top" shrinkToFit="1"/>
    </xf>
    <xf numFmtId="0" fontId="116" fillId="0" borderId="3" xfId="0" applyFont="1" applyBorder="1" applyAlignment="1">
      <alignment horizontal="right" vertical="center" wrapText="1"/>
    </xf>
    <xf numFmtId="0" fontId="116" fillId="0" borderId="3" xfId="0" applyFont="1" applyBorder="1" applyAlignment="1">
      <alignment horizontal="right" vertical="center"/>
    </xf>
    <xf numFmtId="44" fontId="122" fillId="0" borderId="3" xfId="1" applyFont="1" applyFill="1" applyBorder="1" applyAlignment="1" applyProtection="1">
      <alignment vertical="center" shrinkToFit="1"/>
    </xf>
    <xf numFmtId="0" fontId="169" fillId="0" borderId="29" xfId="0" applyFont="1" applyBorder="1" applyAlignment="1">
      <alignment vertical="top"/>
    </xf>
    <xf numFmtId="44" fontId="122" fillId="9" borderId="3" xfId="1" applyFont="1" applyFill="1" applyBorder="1" applyAlignment="1" applyProtection="1">
      <alignment vertical="center" shrinkToFit="1"/>
    </xf>
    <xf numFmtId="0" fontId="303" fillId="0" borderId="0" xfId="0" applyFont="1" applyAlignment="1">
      <alignment horizontal="center"/>
    </xf>
    <xf numFmtId="0" fontId="290" fillId="0" borderId="0" xfId="0" applyFont="1" applyAlignment="1">
      <alignment horizontal="center" wrapText="1"/>
    </xf>
    <xf numFmtId="0" fontId="290" fillId="0" borderId="49" xfId="0" applyFont="1" applyBorder="1" applyAlignment="1">
      <alignment horizontal="center" wrapText="1"/>
    </xf>
    <xf numFmtId="44" fontId="122" fillId="0" borderId="3" xfId="1" applyFont="1" applyFill="1" applyBorder="1" applyAlignment="1" applyProtection="1">
      <alignment horizontal="left" vertical="center" shrinkToFit="1"/>
    </xf>
    <xf numFmtId="0" fontId="84" fillId="0" borderId="18" xfId="0" applyFont="1" applyBorder="1" applyAlignment="1">
      <alignment horizontal="center" vertical="top" wrapText="1"/>
    </xf>
    <xf numFmtId="0" fontId="84" fillId="0" borderId="13" xfId="0" applyFont="1" applyBorder="1" applyAlignment="1">
      <alignment horizontal="center" vertical="top" wrapText="1"/>
    </xf>
    <xf numFmtId="0" fontId="84" fillId="0" borderId="16" xfId="0" applyFont="1" applyBorder="1" applyAlignment="1">
      <alignment horizontal="center" vertical="top" wrapText="1"/>
    </xf>
    <xf numFmtId="0" fontId="304" fillId="6" borderId="18" xfId="0" applyFont="1" applyFill="1" applyBorder="1" applyAlignment="1" applyProtection="1">
      <alignment horizontal="center" vertical="top" wrapText="1"/>
      <protection locked="0"/>
    </xf>
    <xf numFmtId="0" fontId="304" fillId="6" borderId="13" xfId="0" applyFont="1" applyFill="1" applyBorder="1" applyAlignment="1" applyProtection="1">
      <alignment horizontal="center" vertical="top" wrapText="1"/>
      <protection locked="0"/>
    </xf>
    <xf numFmtId="0" fontId="304" fillId="6" borderId="16" xfId="0" applyFont="1" applyFill="1" applyBorder="1" applyAlignment="1" applyProtection="1">
      <alignment horizontal="center" vertical="top" wrapText="1"/>
      <protection locked="0"/>
    </xf>
    <xf numFmtId="0" fontId="227" fillId="0" borderId="3" xfId="0" applyFont="1" applyBorder="1" applyAlignment="1">
      <alignment horizontal="right" vertical="center"/>
    </xf>
    <xf numFmtId="44" fontId="120" fillId="0" borderId="3" xfId="1" applyFont="1" applyFill="1" applyBorder="1" applyAlignment="1" applyProtection="1">
      <alignment horizontal="left" vertical="center" shrinkToFit="1"/>
    </xf>
    <xf numFmtId="0" fontId="290" fillId="0" borderId="0" xfId="0" applyFont="1" applyAlignment="1">
      <alignment horizontal="center"/>
    </xf>
    <xf numFmtId="0" fontId="305" fillId="0" borderId="0" xfId="0" applyFont="1" applyAlignment="1">
      <alignment horizontal="center" wrapText="1"/>
    </xf>
    <xf numFmtId="0" fontId="305" fillId="0" borderId="49" xfId="0" applyFont="1" applyBorder="1" applyAlignment="1">
      <alignment horizontal="center" wrapText="1"/>
    </xf>
    <xf numFmtId="0" fontId="168" fillId="0" borderId="3" xfId="0" applyFont="1" applyBorder="1" applyAlignment="1">
      <alignment horizontal="right" vertical="center" wrapText="1"/>
    </xf>
    <xf numFmtId="44" fontId="223" fillId="0" borderId="3" xfId="1" applyFont="1" applyFill="1" applyBorder="1" applyAlignment="1" applyProtection="1">
      <alignment horizontal="left" vertical="center" shrinkToFit="1"/>
    </xf>
    <xf numFmtId="0" fontId="299" fillId="0" borderId="37" xfId="0" applyFont="1" applyBorder="1" applyAlignment="1">
      <alignment horizontal="center" vertical="top" wrapText="1"/>
    </xf>
    <xf numFmtId="0" fontId="299" fillId="0" borderId="30" xfId="0" applyFont="1" applyBorder="1" applyAlignment="1">
      <alignment horizontal="center" vertical="top" wrapText="1"/>
    </xf>
    <xf numFmtId="0" fontId="304" fillId="6" borderId="37" xfId="0" applyFont="1" applyFill="1" applyBorder="1" applyAlignment="1" applyProtection="1">
      <alignment horizontal="center" vertical="top" wrapText="1"/>
      <protection locked="0"/>
    </xf>
    <xf numFmtId="0" fontId="304" fillId="6" borderId="30" xfId="0" applyFont="1" applyFill="1" applyBorder="1" applyAlignment="1" applyProtection="1">
      <alignment horizontal="center" vertical="top" wrapText="1"/>
      <protection locked="0"/>
    </xf>
    <xf numFmtId="0" fontId="304" fillId="6" borderId="35" xfId="0" applyFont="1" applyFill="1" applyBorder="1" applyAlignment="1" applyProtection="1">
      <alignment horizontal="center" vertical="top" wrapText="1"/>
      <protection locked="0"/>
    </xf>
    <xf numFmtId="0" fontId="306" fillId="0" borderId="16" xfId="0" applyFont="1" applyBorder="1" applyAlignment="1">
      <alignment horizontal="right" vertical="center"/>
    </xf>
    <xf numFmtId="0" fontId="306" fillId="0" borderId="3" xfId="0" applyFont="1" applyBorder="1" applyAlignment="1">
      <alignment horizontal="right" vertical="center"/>
    </xf>
    <xf numFmtId="44" fontId="120" fillId="0" borderId="3" xfId="1" applyFont="1" applyFill="1" applyBorder="1" applyAlignment="1" applyProtection="1">
      <alignment horizontal="left" vertical="center" shrinkToFit="1"/>
    </xf>
    <xf numFmtId="0" fontId="299" fillId="0" borderId="50" xfId="0" applyFont="1" applyBorder="1" applyAlignment="1">
      <alignment horizontal="center" vertical="top" wrapText="1"/>
    </xf>
    <xf numFmtId="0" fontId="299" fillId="0" borderId="12" xfId="0" applyFont="1" applyBorder="1" applyAlignment="1">
      <alignment horizontal="center" vertical="top" wrapText="1"/>
    </xf>
    <xf numFmtId="0" fontId="304" fillId="6" borderId="50" xfId="0" applyFont="1" applyFill="1" applyBorder="1" applyAlignment="1" applyProtection="1">
      <alignment horizontal="center" vertical="top" wrapText="1"/>
      <protection locked="0"/>
    </xf>
    <xf numFmtId="0" fontId="304" fillId="6" borderId="12" xfId="0" applyFont="1" applyFill="1" applyBorder="1" applyAlignment="1" applyProtection="1">
      <alignment horizontal="center" vertical="top" wrapText="1"/>
      <protection locked="0"/>
    </xf>
    <xf numFmtId="0" fontId="304" fillId="6" borderId="51" xfId="0" applyFont="1" applyFill="1" applyBorder="1" applyAlignment="1" applyProtection="1">
      <alignment horizontal="center" vertical="top" wrapText="1"/>
      <protection locked="0"/>
    </xf>
    <xf numFmtId="0" fontId="116" fillId="0" borderId="0" xfId="0" applyFont="1" applyAlignment="1">
      <alignment horizontal="center" wrapText="1"/>
    </xf>
    <xf numFmtId="44" fontId="166" fillId="0" borderId="0" xfId="0" quotePrefix="1" applyNumberFormat="1" applyFont="1" applyAlignment="1">
      <alignment horizontal="center" wrapText="1"/>
    </xf>
    <xf numFmtId="0" fontId="297" fillId="15" borderId="3" xfId="0" applyFont="1" applyFill="1" applyBorder="1" applyAlignment="1">
      <alignment horizontal="right" vertical="center"/>
    </xf>
    <xf numFmtId="44" fontId="122" fillId="7" borderId="3" xfId="1" applyFont="1" applyFill="1" applyBorder="1" applyAlignment="1" applyProtection="1">
      <alignment horizontal="left" vertical="center" shrinkToFit="1"/>
    </xf>
    <xf numFmtId="44" fontId="116" fillId="0" borderId="0" xfId="0" quotePrefix="1" applyNumberFormat="1" applyFont="1" applyAlignment="1">
      <alignment horizontal="center" wrapText="1"/>
    </xf>
    <xf numFmtId="0" fontId="306" fillId="0" borderId="3" xfId="0" applyFont="1" applyBorder="1" applyAlignment="1">
      <alignment horizontal="right" vertical="center" wrapText="1"/>
    </xf>
    <xf numFmtId="44" fontId="167" fillId="0" borderId="3" xfId="1" applyFont="1" applyFill="1" applyBorder="1" applyAlignment="1">
      <alignment horizontal="left" vertical="center" wrapText="1"/>
    </xf>
    <xf numFmtId="0" fontId="307" fillId="7" borderId="0" xfId="0" applyFont="1" applyFill="1" applyAlignment="1">
      <alignment horizontal="center" vertical="center"/>
    </xf>
    <xf numFmtId="0" fontId="307" fillId="7" borderId="0" xfId="0" applyFont="1" applyFill="1" applyAlignment="1">
      <alignment horizontal="center" vertical="center"/>
    </xf>
    <xf numFmtId="0" fontId="130" fillId="0" borderId="3" xfId="0" applyFont="1" applyBorder="1" applyAlignment="1">
      <alignment horizontal="center" vertical="center"/>
    </xf>
    <xf numFmtId="0" fontId="130" fillId="0" borderId="3" xfId="0" applyFont="1" applyBorder="1" applyAlignment="1">
      <alignment horizontal="center" vertical="center"/>
    </xf>
    <xf numFmtId="0" fontId="297" fillId="0" borderId="3" xfId="0" applyFont="1" applyBorder="1" applyAlignment="1">
      <alignment horizontal="center" vertical="top"/>
    </xf>
    <xf numFmtId="0" fontId="308" fillId="0" borderId="50" xfId="0" applyFont="1" applyBorder="1" applyAlignment="1">
      <alignment horizontal="left" vertical="center"/>
    </xf>
    <xf numFmtId="0" fontId="308" fillId="0" borderId="51" xfId="0" applyFont="1" applyBorder="1" applyAlignment="1">
      <alignment horizontal="left" vertical="center"/>
    </xf>
    <xf numFmtId="0" fontId="308" fillId="0" borderId="35" xfId="0" applyFont="1" applyBorder="1" applyAlignment="1">
      <alignment horizontal="left" vertical="center"/>
    </xf>
    <xf numFmtId="0" fontId="308" fillId="0" borderId="48" xfId="0" applyFont="1" applyBorder="1" applyAlignment="1">
      <alignment horizontal="left" vertical="center"/>
    </xf>
    <xf numFmtId="0" fontId="308" fillId="0" borderId="49" xfId="0" applyFont="1" applyBorder="1" applyAlignment="1">
      <alignment horizontal="left" vertical="center"/>
    </xf>
    <xf numFmtId="0" fontId="199" fillId="0" borderId="0" xfId="0" applyFont="1" applyAlignment="1">
      <alignment horizontal="center" vertical="top"/>
    </xf>
    <xf numFmtId="0" fontId="198" fillId="5" borderId="31" xfId="0" applyFont="1" applyFill="1" applyBorder="1"/>
    <xf numFmtId="0" fontId="163" fillId="5" borderId="21" xfId="0" applyFont="1" applyFill="1" applyBorder="1" applyAlignment="1">
      <alignment vertical="top"/>
    </xf>
    <xf numFmtId="0" fontId="122" fillId="5" borderId="21" xfId="0" applyFont="1" applyFill="1" applyBorder="1" applyAlignment="1">
      <alignment vertical="top"/>
    </xf>
    <xf numFmtId="0" fontId="122" fillId="5" borderId="22" xfId="0" applyFont="1" applyFill="1" applyBorder="1" applyAlignment="1">
      <alignment vertical="top"/>
    </xf>
    <xf numFmtId="0" fontId="309" fillId="5" borderId="25" xfId="0" applyFont="1" applyFill="1" applyBorder="1"/>
    <xf numFmtId="0" fontId="164" fillId="5" borderId="26" xfId="0" applyFont="1" applyFill="1" applyBorder="1" applyAlignment="1">
      <alignment vertical="top"/>
    </xf>
    <xf numFmtId="0" fontId="201" fillId="5" borderId="26" xfId="0" applyFont="1" applyFill="1" applyBorder="1" applyAlignment="1">
      <alignment vertical="top"/>
    </xf>
    <xf numFmtId="0" fontId="201" fillId="5" borderId="11" xfId="0" applyFont="1" applyFill="1" applyBorder="1" applyAlignment="1">
      <alignment vertical="top"/>
    </xf>
    <xf numFmtId="0" fontId="84" fillId="0" borderId="3" xfId="0" applyFont="1" applyBorder="1" applyAlignment="1">
      <alignment wrapText="1" shrinkToFit="1"/>
    </xf>
    <xf numFmtId="0" fontId="165" fillId="12" borderId="27" xfId="0" applyFont="1" applyFill="1" applyBorder="1" applyAlignment="1">
      <alignment horizontal="left" vertical="center"/>
    </xf>
    <xf numFmtId="0" fontId="165" fillId="12" borderId="28" xfId="0" applyFont="1" applyFill="1" applyBorder="1" applyAlignment="1">
      <alignment horizontal="left" vertical="center"/>
    </xf>
    <xf numFmtId="0" fontId="165" fillId="12" borderId="29" xfId="0" applyFont="1" applyFill="1" applyBorder="1" applyAlignment="1">
      <alignment horizontal="center" vertical="center"/>
    </xf>
    <xf numFmtId="0" fontId="93" fillId="7" borderId="0" xfId="0" applyFont="1" applyFill="1" applyAlignment="1">
      <alignment horizontal="left" vertical="center"/>
    </xf>
    <xf numFmtId="14" fontId="310" fillId="7" borderId="0" xfId="0" applyNumberFormat="1" applyFont="1" applyFill="1" applyAlignment="1">
      <alignment horizontal="center" vertical="center"/>
    </xf>
    <xf numFmtId="172" fontId="221" fillId="7" borderId="0" xfId="0" applyNumberFormat="1" applyFont="1" applyFill="1" applyAlignment="1">
      <alignment horizontal="center" vertical="center"/>
    </xf>
    <xf numFmtId="0" fontId="169" fillId="7" borderId="0" xfId="0" applyFont="1" applyFill="1" applyAlignment="1">
      <alignment horizontal="left" vertical="center"/>
    </xf>
    <xf numFmtId="14" fontId="166" fillId="7" borderId="0" xfId="0" applyNumberFormat="1" applyFont="1" applyFill="1" applyAlignment="1">
      <alignment horizontal="center" vertical="center"/>
    </xf>
    <xf numFmtId="172" fontId="166" fillId="7" borderId="0" xfId="0" applyNumberFormat="1" applyFont="1" applyFill="1" applyAlignment="1">
      <alignment horizontal="center" vertical="center"/>
    </xf>
    <xf numFmtId="0" fontId="211" fillId="7" borderId="0" xfId="0" applyFont="1" applyFill="1" applyAlignment="1">
      <alignment horizontal="left" vertical="center"/>
    </xf>
    <xf numFmtId="0" fontId="125" fillId="7" borderId="0" xfId="0" applyFont="1" applyFill="1" applyAlignment="1">
      <alignment horizontal="left" vertical="center"/>
    </xf>
    <xf numFmtId="0" fontId="165" fillId="12" borderId="0" xfId="0" applyFont="1" applyFill="1" applyBorder="1" applyAlignment="1">
      <alignment horizontal="center" vertical="center"/>
    </xf>
    <xf numFmtId="167" fontId="16" fillId="0" borderId="3" xfId="0" applyNumberFormat="1" applyFont="1" applyBorder="1" applyAlignment="1" applyProtection="1">
      <alignment vertical="top"/>
      <protection locked="0"/>
    </xf>
    <xf numFmtId="0" fontId="13" fillId="12" borderId="3" xfId="0" applyFont="1" applyFill="1" applyBorder="1" applyAlignment="1">
      <alignment horizontal="center" vertical="top"/>
    </xf>
    <xf numFmtId="0" fontId="211" fillId="0" borderId="0" xfId="0" applyFont="1" applyFill="1" applyBorder="1" applyAlignment="1">
      <alignment vertical="center"/>
    </xf>
    <xf numFmtId="0" fontId="169" fillId="0" borderId="0" xfId="0" applyFont="1" applyFill="1" applyBorder="1" applyAlignment="1">
      <alignment vertical="center"/>
    </xf>
    <xf numFmtId="0" fontId="89" fillId="0" borderId="0" xfId="0" applyFont="1" applyFill="1" applyAlignment="1">
      <alignment vertical="top"/>
    </xf>
    <xf numFmtId="0" fontId="224" fillId="0" borderId="0" xfId="0" applyFont="1" applyFill="1" applyAlignment="1">
      <alignment horizontal="left" vertical="top"/>
    </xf>
    <xf numFmtId="0" fontId="206" fillId="0" borderId="0" xfId="0" applyFont="1" applyFill="1" applyAlignment="1">
      <alignment vertical="top"/>
    </xf>
    <xf numFmtId="0" fontId="168" fillId="0" borderId="36" xfId="0" applyFont="1" applyFill="1" applyBorder="1" applyAlignment="1">
      <alignment horizontal="center" vertical="center" wrapText="1"/>
    </xf>
    <xf numFmtId="0" fontId="168" fillId="0" borderId="55" xfId="0" applyFont="1" applyFill="1" applyBorder="1" applyAlignment="1">
      <alignment horizontal="center" vertical="center" wrapText="1"/>
    </xf>
    <xf numFmtId="0" fontId="168" fillId="0" borderId="5" xfId="0" applyFont="1" applyFill="1" applyBorder="1" applyAlignment="1">
      <alignment horizontal="center" vertical="center" wrapText="1"/>
    </xf>
    <xf numFmtId="0" fontId="125" fillId="0" borderId="0" xfId="0" applyFont="1" applyFill="1" applyBorder="1" applyAlignment="1">
      <alignment vertical="center"/>
    </xf>
    <xf numFmtId="0" fontId="208" fillId="0" borderId="0" xfId="0" applyFont="1" applyFill="1" applyAlignment="1">
      <alignment vertical="top" wrapText="1"/>
    </xf>
    <xf numFmtId="0" fontId="208" fillId="0" borderId="0" xfId="0" applyFont="1" applyFill="1" applyAlignment="1">
      <alignment horizontal="left" vertical="top" wrapText="1"/>
    </xf>
    <xf numFmtId="0" fontId="169" fillId="0" borderId="0" xfId="0" applyFont="1" applyBorder="1"/>
    <xf numFmtId="0" fontId="311" fillId="0" borderId="0" xfId="0" applyFont="1" applyFill="1" applyBorder="1" applyAlignment="1">
      <alignment horizontal="left" vertical="center"/>
    </xf>
    <xf numFmtId="0" fontId="207" fillId="0" borderId="0" xfId="0" applyFont="1" applyFill="1" applyBorder="1" applyAlignment="1">
      <alignment horizontal="center" vertical="center"/>
    </xf>
    <xf numFmtId="0" fontId="221" fillId="12" borderId="0" xfId="0" applyFont="1" applyFill="1" applyBorder="1" applyAlignment="1">
      <alignment horizontal="left" vertical="center"/>
    </xf>
    <xf numFmtId="0" fontId="207" fillId="9" borderId="3" xfId="0" applyFont="1" applyFill="1" applyBorder="1" applyAlignment="1">
      <alignment horizontal="right" vertical="center" wrapText="1"/>
    </xf>
    <xf numFmtId="0" fontId="207" fillId="9" borderId="3" xfId="0" applyFont="1" applyFill="1" applyBorder="1" applyAlignment="1">
      <alignment horizontal="right" vertical="center"/>
    </xf>
    <xf numFmtId="0" fontId="206" fillId="0" borderId="0" xfId="0" applyFont="1" applyFill="1" applyBorder="1" applyAlignment="1">
      <alignment horizontal="left" vertical="center"/>
    </xf>
    <xf numFmtId="0" fontId="207" fillId="12" borderId="0" xfId="0" applyFont="1" applyFill="1" applyBorder="1" applyAlignment="1">
      <alignment horizontal="left" vertical="center"/>
    </xf>
    <xf numFmtId="0" fontId="232" fillId="0" borderId="0" xfId="0" applyFont="1" applyFill="1" applyBorder="1" applyAlignment="1">
      <alignment horizontal="left" vertical="center"/>
    </xf>
    <xf numFmtId="0" fontId="147" fillId="0" borderId="37" xfId="0" applyFont="1" applyBorder="1" applyAlignment="1">
      <alignment horizontal="left" vertical="center"/>
    </xf>
    <xf numFmtId="0" fontId="147" fillId="0" borderId="37" xfId="0" applyFont="1" applyBorder="1" applyAlignment="1">
      <alignment horizontal="left" vertical="center"/>
    </xf>
    <xf numFmtId="0" fontId="147" fillId="0" borderId="35" xfId="0" applyFont="1" applyBorder="1" applyAlignment="1">
      <alignment horizontal="left"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133350</xdr:colOff>
      <xdr:row>14</xdr:row>
      <xdr:rowOff>9525</xdr:rowOff>
    </xdr:from>
    <xdr:to>
      <xdr:col>11</xdr:col>
      <xdr:colOff>752475</xdr:colOff>
      <xdr:row>16</xdr:row>
      <xdr:rowOff>17907</xdr:rowOff>
    </xdr:to>
    <xdr:sp macro="" textlink="">
      <xdr:nvSpPr>
        <xdr:cNvPr id="2" name="Left Arrow 1">
          <a:extLst>
            <a:ext uri="{FF2B5EF4-FFF2-40B4-BE49-F238E27FC236}">
              <a16:creationId xmlns:a16="http://schemas.microsoft.com/office/drawing/2014/main" id="{00000000-0008-0000-0300-000002000000}"/>
            </a:ext>
          </a:extLst>
        </xdr:cNvPr>
        <xdr:cNvSpPr/>
      </xdr:nvSpPr>
      <xdr:spPr>
        <a:xfrm>
          <a:off x="11163300" y="3524250"/>
          <a:ext cx="619125"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a:t>
          </a:r>
          <a:r>
            <a:rPr lang="en-US" sz="1200">
              <a:solidFill>
                <a:srgbClr val="FF0000"/>
              </a:solidFill>
              <a:latin typeface="Arial"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Soarfin.</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Soarfin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Soarfin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usm.edu/procurement/travel.htm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usm.edu/procurement-contract-services/internalportal/meal-allowance-index-state.php"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sm.edu/procurement/travelmeals.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544B-5BF6-479F-B4AE-A5CDAE5B72EF}">
  <dimension ref="A1:L211"/>
  <sheetViews>
    <sheetView showRowColHeaders="0" workbookViewId="0">
      <selection activeCell="A5" sqref="A5"/>
    </sheetView>
  </sheetViews>
  <sheetFormatPr defaultRowHeight="14.4" x14ac:dyDescent="0.25"/>
  <cols>
    <col min="1" max="1" width="34.77734375" style="298" customWidth="1"/>
    <col min="2" max="2" width="33.21875" style="288" customWidth="1"/>
    <col min="3" max="3" width="67.33203125" style="301" customWidth="1"/>
    <col min="4" max="4" width="56.33203125" style="300" customWidth="1"/>
    <col min="5" max="16384" width="8.88671875" style="288"/>
  </cols>
  <sheetData>
    <row r="1" spans="1:4" ht="36.6" x14ac:dyDescent="0.25">
      <c r="A1" s="431" t="s">
        <v>376</v>
      </c>
      <c r="B1" s="431"/>
      <c r="C1" s="431"/>
      <c r="D1" s="431"/>
    </row>
    <row r="3" spans="1:4" s="293" customFormat="1" ht="18" x14ac:dyDescent="0.35">
      <c r="A3" s="289" t="s">
        <v>377</v>
      </c>
      <c r="B3" s="290" t="s">
        <v>378</v>
      </c>
      <c r="C3" s="291" t="s">
        <v>379</v>
      </c>
      <c r="D3" s="292" t="s">
        <v>380</v>
      </c>
    </row>
    <row r="4" spans="1:4" x14ac:dyDescent="0.25">
      <c r="A4" s="294" t="s">
        <v>381</v>
      </c>
      <c r="B4" s="295"/>
      <c r="C4" s="296" t="s">
        <v>382</v>
      </c>
      <c r="D4" s="297"/>
    </row>
    <row r="5" spans="1:4" ht="43.2" x14ac:dyDescent="0.25">
      <c r="A5" s="298" t="s">
        <v>383</v>
      </c>
      <c r="B5" s="288" t="s">
        <v>15</v>
      </c>
      <c r="C5" s="299" t="s">
        <v>384</v>
      </c>
    </row>
    <row r="6" spans="1:4" x14ac:dyDescent="0.25">
      <c r="A6" s="298" t="s">
        <v>385</v>
      </c>
      <c r="B6" s="288" t="s">
        <v>386</v>
      </c>
      <c r="C6" s="301" t="s">
        <v>387</v>
      </c>
    </row>
    <row r="7" spans="1:4" ht="26.4" x14ac:dyDescent="0.25">
      <c r="A7" s="298" t="s">
        <v>213</v>
      </c>
      <c r="B7" s="302" t="s">
        <v>388</v>
      </c>
      <c r="C7" s="301" t="s">
        <v>389</v>
      </c>
    </row>
    <row r="8" spans="1:4" ht="80.400000000000006" x14ac:dyDescent="0.25">
      <c r="A8" s="303" t="s">
        <v>62</v>
      </c>
      <c r="B8" s="301" t="s">
        <v>390</v>
      </c>
      <c r="C8" s="301" t="s">
        <v>391</v>
      </c>
      <c r="D8" s="301" t="s">
        <v>392</v>
      </c>
    </row>
    <row r="9" spans="1:4" ht="81.599999999999994" x14ac:dyDescent="0.25">
      <c r="A9" s="304" t="s">
        <v>393</v>
      </c>
      <c r="B9" s="305" t="s">
        <v>394</v>
      </c>
      <c r="C9" s="305" t="s">
        <v>395</v>
      </c>
      <c r="D9" s="305" t="s">
        <v>396</v>
      </c>
    </row>
    <row r="10" spans="1:4" s="308" customFormat="1" ht="146.4" x14ac:dyDescent="0.25">
      <c r="A10" s="298" t="s">
        <v>1</v>
      </c>
      <c r="B10" s="306" t="s">
        <v>397</v>
      </c>
      <c r="C10" s="306" t="s">
        <v>398</v>
      </c>
      <c r="D10" s="307" t="s">
        <v>399</v>
      </c>
    </row>
    <row r="11" spans="1:4" s="310" customFormat="1" ht="139.19999999999999" customHeight="1" x14ac:dyDescent="0.25">
      <c r="A11" s="304" t="s">
        <v>400</v>
      </c>
      <c r="B11" s="305" t="s">
        <v>401</v>
      </c>
      <c r="C11" s="305" t="s">
        <v>398</v>
      </c>
      <c r="D11" s="309" t="s">
        <v>402</v>
      </c>
    </row>
    <row r="12" spans="1:4" s="310" customFormat="1" ht="79.2" customHeight="1" x14ac:dyDescent="0.25">
      <c r="A12" s="304" t="s">
        <v>403</v>
      </c>
      <c r="B12" s="305" t="s">
        <v>404</v>
      </c>
      <c r="C12" s="305" t="s">
        <v>405</v>
      </c>
      <c r="D12" s="309" t="s">
        <v>406</v>
      </c>
    </row>
    <row r="13" spans="1:4" ht="26.4" x14ac:dyDescent="0.25">
      <c r="A13" s="298" t="s">
        <v>407</v>
      </c>
      <c r="B13" s="302" t="s">
        <v>408</v>
      </c>
      <c r="C13" s="301" t="s">
        <v>409</v>
      </c>
    </row>
    <row r="14" spans="1:4" ht="26.4" x14ac:dyDescent="0.25">
      <c r="A14" s="298" t="s">
        <v>214</v>
      </c>
      <c r="B14" s="302" t="s">
        <v>410</v>
      </c>
      <c r="C14" s="301" t="s">
        <v>411</v>
      </c>
    </row>
    <row r="15" spans="1:4" ht="26.4" x14ac:dyDescent="0.25">
      <c r="A15" s="298" t="s">
        <v>412</v>
      </c>
      <c r="B15" s="302" t="s">
        <v>413</v>
      </c>
      <c r="C15" s="301" t="s">
        <v>414</v>
      </c>
    </row>
    <row r="16" spans="1:4" ht="39.6" x14ac:dyDescent="0.25">
      <c r="A16" s="298" t="s">
        <v>63</v>
      </c>
      <c r="B16" s="302" t="s">
        <v>415</v>
      </c>
      <c r="C16" s="301" t="s">
        <v>416</v>
      </c>
    </row>
    <row r="17" spans="1:6" ht="26.4" x14ac:dyDescent="0.25">
      <c r="A17" s="298" t="s">
        <v>105</v>
      </c>
      <c r="B17" s="302" t="s">
        <v>417</v>
      </c>
      <c r="C17" s="301" t="s">
        <v>418</v>
      </c>
    </row>
    <row r="18" spans="1:6" ht="26.4" x14ac:dyDescent="0.25">
      <c r="A18" s="298" t="s">
        <v>215</v>
      </c>
      <c r="B18" s="302" t="s">
        <v>419</v>
      </c>
      <c r="C18" s="301" t="s">
        <v>420</v>
      </c>
    </row>
    <row r="19" spans="1:6" ht="15.6" x14ac:dyDescent="0.25">
      <c r="A19" s="311" t="s">
        <v>213</v>
      </c>
      <c r="B19" s="295"/>
      <c r="C19" s="296"/>
      <c r="D19" s="297"/>
    </row>
    <row r="20" spans="1:6" s="315" customFormat="1" ht="28.8" x14ac:dyDescent="0.25">
      <c r="A20" s="312" t="s">
        <v>421</v>
      </c>
      <c r="B20" s="432" t="s">
        <v>422</v>
      </c>
      <c r="C20" s="433"/>
      <c r="D20" s="313"/>
      <c r="E20" s="314"/>
      <c r="F20" s="314"/>
    </row>
    <row r="21" spans="1:6" ht="39.6" x14ac:dyDescent="0.25">
      <c r="A21" s="316" t="s">
        <v>423</v>
      </c>
      <c r="B21" s="317" t="s">
        <v>424</v>
      </c>
      <c r="C21" s="301" t="s">
        <v>425</v>
      </c>
    </row>
    <row r="22" spans="1:6" x14ac:dyDescent="0.25">
      <c r="A22" s="316" t="s">
        <v>423</v>
      </c>
      <c r="B22" s="317" t="s">
        <v>426</v>
      </c>
      <c r="C22" s="301" t="s">
        <v>427</v>
      </c>
    </row>
    <row r="23" spans="1:6" ht="52.8" x14ac:dyDescent="0.25">
      <c r="A23" s="316" t="s">
        <v>423</v>
      </c>
      <c r="B23" s="317" t="s">
        <v>428</v>
      </c>
      <c r="C23" s="301" t="s">
        <v>429</v>
      </c>
    </row>
    <row r="24" spans="1:6" ht="26.4" x14ac:dyDescent="0.25">
      <c r="A24" s="316" t="s">
        <v>423</v>
      </c>
      <c r="B24" s="317" t="s">
        <v>430</v>
      </c>
      <c r="C24" s="301" t="s">
        <v>431</v>
      </c>
    </row>
    <row r="25" spans="1:6" ht="26.4" x14ac:dyDescent="0.25">
      <c r="A25" s="316" t="s">
        <v>423</v>
      </c>
      <c r="B25" s="317" t="s">
        <v>432</v>
      </c>
      <c r="C25" s="301" t="s">
        <v>433</v>
      </c>
    </row>
    <row r="26" spans="1:6" x14ac:dyDescent="0.25">
      <c r="A26" s="316" t="s">
        <v>423</v>
      </c>
      <c r="B26" s="317" t="s">
        <v>434</v>
      </c>
      <c r="C26" s="301" t="s">
        <v>435</v>
      </c>
    </row>
    <row r="27" spans="1:6" ht="26.4" x14ac:dyDescent="0.25">
      <c r="A27" s="316" t="s">
        <v>423</v>
      </c>
      <c r="B27" s="317" t="s">
        <v>436</v>
      </c>
      <c r="C27" s="301" t="s">
        <v>437</v>
      </c>
    </row>
    <row r="28" spans="1:6" x14ac:dyDescent="0.25">
      <c r="A28" s="316" t="s">
        <v>423</v>
      </c>
      <c r="B28" s="317" t="s">
        <v>438</v>
      </c>
      <c r="C28" s="301" t="s">
        <v>439</v>
      </c>
    </row>
    <row r="29" spans="1:6" ht="79.2" x14ac:dyDescent="0.25">
      <c r="A29" s="316" t="s">
        <v>423</v>
      </c>
      <c r="B29" s="317" t="s">
        <v>440</v>
      </c>
      <c r="C29" s="301" t="s">
        <v>441</v>
      </c>
    </row>
    <row r="30" spans="1:6" ht="26.4" x14ac:dyDescent="0.25">
      <c r="A30" s="316" t="s">
        <v>423</v>
      </c>
      <c r="B30" s="317" t="s">
        <v>442</v>
      </c>
      <c r="C30" s="301" t="s">
        <v>443</v>
      </c>
    </row>
    <row r="31" spans="1:6" ht="52.8" x14ac:dyDescent="0.25">
      <c r="A31" s="316" t="s">
        <v>423</v>
      </c>
      <c r="B31" s="317" t="s">
        <v>444</v>
      </c>
      <c r="C31" s="301" t="s">
        <v>445</v>
      </c>
    </row>
    <row r="32" spans="1:6" ht="39.6" x14ac:dyDescent="0.25">
      <c r="A32" s="316" t="s">
        <v>423</v>
      </c>
      <c r="B32" s="317" t="s">
        <v>446</v>
      </c>
      <c r="C32" s="301" t="s">
        <v>447</v>
      </c>
    </row>
    <row r="33" spans="1:4" x14ac:dyDescent="0.25">
      <c r="A33" s="316" t="s">
        <v>423</v>
      </c>
      <c r="B33" s="317" t="s">
        <v>448</v>
      </c>
      <c r="C33" s="301" t="s">
        <v>449</v>
      </c>
    </row>
    <row r="34" spans="1:4" x14ac:dyDescent="0.25">
      <c r="A34" s="316" t="s">
        <v>423</v>
      </c>
      <c r="B34" s="317" t="s">
        <v>450</v>
      </c>
      <c r="C34" s="301" t="s">
        <v>451</v>
      </c>
    </row>
    <row r="35" spans="1:4" ht="26.4" x14ac:dyDescent="0.25">
      <c r="A35" s="316" t="s">
        <v>423</v>
      </c>
      <c r="B35" s="317" t="s">
        <v>452</v>
      </c>
      <c r="C35" s="301" t="s">
        <v>453</v>
      </c>
    </row>
    <row r="36" spans="1:4" ht="26.4" x14ac:dyDescent="0.25">
      <c r="A36" s="316" t="s">
        <v>423</v>
      </c>
      <c r="B36" s="317" t="s">
        <v>454</v>
      </c>
      <c r="C36" s="301" t="s">
        <v>455</v>
      </c>
    </row>
    <row r="37" spans="1:4" x14ac:dyDescent="0.25">
      <c r="A37" s="316" t="s">
        <v>423</v>
      </c>
      <c r="B37" s="317" t="s">
        <v>456</v>
      </c>
      <c r="C37" s="301" t="s">
        <v>457</v>
      </c>
    </row>
    <row r="38" spans="1:4" x14ac:dyDescent="0.25">
      <c r="A38" s="316" t="s">
        <v>423</v>
      </c>
      <c r="B38" s="317" t="s">
        <v>458</v>
      </c>
      <c r="C38" s="301" t="s">
        <v>459</v>
      </c>
    </row>
    <row r="39" spans="1:4" x14ac:dyDescent="0.25">
      <c r="A39" s="316" t="s">
        <v>423</v>
      </c>
      <c r="B39" s="317" t="s">
        <v>460</v>
      </c>
      <c r="C39" s="301" t="s">
        <v>461</v>
      </c>
    </row>
    <row r="40" spans="1:4" ht="105.6" x14ac:dyDescent="0.25">
      <c r="A40" s="316" t="s">
        <v>423</v>
      </c>
      <c r="B40" s="317" t="s">
        <v>462</v>
      </c>
      <c r="C40" s="301" t="s">
        <v>463</v>
      </c>
      <c r="D40" s="300" t="s">
        <v>464</v>
      </c>
    </row>
    <row r="41" spans="1:4" x14ac:dyDescent="0.25">
      <c r="A41" s="316" t="s">
        <v>423</v>
      </c>
      <c r="B41" s="317" t="s">
        <v>465</v>
      </c>
      <c r="C41" s="301" t="s">
        <v>466</v>
      </c>
    </row>
    <row r="42" spans="1:4" ht="52.8" x14ac:dyDescent="0.25">
      <c r="A42" s="316" t="s">
        <v>423</v>
      </c>
      <c r="B42" s="302" t="s">
        <v>467</v>
      </c>
      <c r="C42" s="301" t="s">
        <v>468</v>
      </c>
    </row>
    <row r="43" spans="1:4" s="319" customFormat="1" x14ac:dyDescent="0.25">
      <c r="A43" s="318"/>
      <c r="C43" s="320"/>
      <c r="D43" s="321"/>
    </row>
    <row r="44" spans="1:4" ht="97.2" x14ac:dyDescent="0.25">
      <c r="A44" s="294" t="s">
        <v>469</v>
      </c>
      <c r="B44" s="434" t="s">
        <v>470</v>
      </c>
      <c r="C44" s="434"/>
      <c r="D44" s="296" t="s">
        <v>471</v>
      </c>
    </row>
    <row r="45" spans="1:4" ht="82.2" customHeight="1" x14ac:dyDescent="0.25">
      <c r="A45" s="304" t="s">
        <v>393</v>
      </c>
      <c r="B45" s="305" t="s">
        <v>394</v>
      </c>
      <c r="C45" s="305" t="s">
        <v>472</v>
      </c>
      <c r="D45" s="305" t="s">
        <v>396</v>
      </c>
    </row>
    <row r="46" spans="1:4" ht="44.4" customHeight="1" x14ac:dyDescent="0.25">
      <c r="A46" s="304" t="s">
        <v>403</v>
      </c>
      <c r="B46" s="305" t="s">
        <v>473</v>
      </c>
      <c r="C46" s="305" t="s">
        <v>474</v>
      </c>
      <c r="D46" s="305" t="s">
        <v>475</v>
      </c>
    </row>
    <row r="47" spans="1:4" ht="26.4" x14ac:dyDescent="0.25">
      <c r="A47" s="303" t="s">
        <v>476</v>
      </c>
      <c r="B47" s="322" t="s">
        <v>357</v>
      </c>
      <c r="C47" s="301" t="s">
        <v>477</v>
      </c>
    </row>
    <row r="48" spans="1:4" ht="26.4" x14ac:dyDescent="0.25">
      <c r="A48" s="298" t="s">
        <v>478</v>
      </c>
      <c r="B48" s="322" t="s">
        <v>358</v>
      </c>
      <c r="C48" s="301" t="s">
        <v>479</v>
      </c>
    </row>
    <row r="49" spans="1:3" ht="26.4" x14ac:dyDescent="0.25">
      <c r="A49" s="298" t="s">
        <v>478</v>
      </c>
      <c r="B49" s="322" t="s">
        <v>480</v>
      </c>
      <c r="C49" s="301" t="s">
        <v>481</v>
      </c>
    </row>
    <row r="50" spans="1:3" x14ac:dyDescent="0.25">
      <c r="A50" s="298" t="s">
        <v>478</v>
      </c>
      <c r="B50" s="322" t="s">
        <v>55</v>
      </c>
      <c r="C50" s="301" t="s">
        <v>482</v>
      </c>
    </row>
    <row r="51" spans="1:3" x14ac:dyDescent="0.25">
      <c r="A51" s="298" t="s">
        <v>478</v>
      </c>
      <c r="B51" s="322" t="s">
        <v>483</v>
      </c>
      <c r="C51" s="301" t="s">
        <v>482</v>
      </c>
    </row>
    <row r="52" spans="1:3" x14ac:dyDescent="0.25">
      <c r="A52" s="298" t="s">
        <v>478</v>
      </c>
      <c r="B52" s="322" t="s">
        <v>484</v>
      </c>
      <c r="C52" s="301" t="s">
        <v>482</v>
      </c>
    </row>
    <row r="53" spans="1:3" x14ac:dyDescent="0.25">
      <c r="A53" s="298" t="s">
        <v>478</v>
      </c>
      <c r="B53" s="322" t="s">
        <v>485</v>
      </c>
      <c r="C53" s="301" t="s">
        <v>482</v>
      </c>
    </row>
    <row r="54" spans="1:3" x14ac:dyDescent="0.25">
      <c r="A54" s="298" t="s">
        <v>478</v>
      </c>
      <c r="B54" s="322" t="s">
        <v>359</v>
      </c>
      <c r="C54" s="301" t="s">
        <v>482</v>
      </c>
    </row>
    <row r="55" spans="1:3" x14ac:dyDescent="0.25">
      <c r="A55" s="298" t="s">
        <v>478</v>
      </c>
      <c r="B55" s="322" t="s">
        <v>44</v>
      </c>
      <c r="C55" s="301" t="s">
        <v>482</v>
      </c>
    </row>
    <row r="56" spans="1:3" x14ac:dyDescent="0.25">
      <c r="A56" s="298" t="s">
        <v>478</v>
      </c>
      <c r="B56" s="322" t="s">
        <v>486</v>
      </c>
      <c r="C56" s="301" t="s">
        <v>482</v>
      </c>
    </row>
    <row r="57" spans="1:3" x14ac:dyDescent="0.25">
      <c r="A57" s="298" t="s">
        <v>478</v>
      </c>
      <c r="B57" s="322" t="s">
        <v>487</v>
      </c>
      <c r="C57" s="301" t="s">
        <v>482</v>
      </c>
    </row>
    <row r="58" spans="1:3" x14ac:dyDescent="0.25">
      <c r="A58" s="298" t="s">
        <v>478</v>
      </c>
      <c r="B58" s="322" t="s">
        <v>360</v>
      </c>
      <c r="C58" s="301" t="s">
        <v>482</v>
      </c>
    </row>
    <row r="59" spans="1:3" x14ac:dyDescent="0.25">
      <c r="A59" s="298" t="s">
        <v>478</v>
      </c>
      <c r="B59" s="322" t="s">
        <v>488</v>
      </c>
      <c r="C59" s="301" t="s">
        <v>482</v>
      </c>
    </row>
    <row r="60" spans="1:3" ht="39.6" x14ac:dyDescent="0.25">
      <c r="A60" s="298" t="s">
        <v>478</v>
      </c>
      <c r="B60" s="322" t="s">
        <v>489</v>
      </c>
      <c r="C60" s="301" t="s">
        <v>490</v>
      </c>
    </row>
    <row r="61" spans="1:3" x14ac:dyDescent="0.25">
      <c r="A61" s="298" t="s">
        <v>478</v>
      </c>
      <c r="B61" s="322" t="s">
        <v>467</v>
      </c>
      <c r="C61" s="301" t="s">
        <v>482</v>
      </c>
    </row>
    <row r="62" spans="1:3" x14ac:dyDescent="0.25">
      <c r="A62" s="298" t="s">
        <v>478</v>
      </c>
      <c r="B62" s="322" t="s">
        <v>491</v>
      </c>
      <c r="C62" s="301" t="s">
        <v>482</v>
      </c>
    </row>
    <row r="63" spans="1:3" x14ac:dyDescent="0.25">
      <c r="A63" s="298" t="s">
        <v>478</v>
      </c>
      <c r="B63" s="322" t="s">
        <v>492</v>
      </c>
      <c r="C63" s="301" t="s">
        <v>482</v>
      </c>
    </row>
    <row r="64" spans="1:3" ht="26.4" x14ac:dyDescent="0.25">
      <c r="A64" s="298" t="s">
        <v>478</v>
      </c>
      <c r="B64" s="322" t="s">
        <v>493</v>
      </c>
      <c r="C64" s="301" t="s">
        <v>494</v>
      </c>
    </row>
    <row r="65" spans="1:9" ht="39.6" x14ac:dyDescent="0.25">
      <c r="A65" s="303" t="s">
        <v>495</v>
      </c>
      <c r="B65" s="302" t="s">
        <v>496</v>
      </c>
      <c r="C65" s="301" t="s">
        <v>497</v>
      </c>
      <c r="D65" s="323" t="s">
        <v>498</v>
      </c>
    </row>
    <row r="66" spans="1:9" ht="39.6" x14ac:dyDescent="0.25">
      <c r="A66" s="298" t="s">
        <v>478</v>
      </c>
      <c r="B66" s="302" t="s">
        <v>499</v>
      </c>
      <c r="C66" s="301" t="s">
        <v>500</v>
      </c>
      <c r="D66" s="323" t="s">
        <v>501</v>
      </c>
    </row>
    <row r="67" spans="1:9" ht="104.4" customHeight="1" x14ac:dyDescent="0.25">
      <c r="A67" s="298" t="s">
        <v>478</v>
      </c>
      <c r="B67" s="302" t="s">
        <v>502</v>
      </c>
      <c r="C67" s="301" t="s">
        <v>503</v>
      </c>
      <c r="D67" s="323" t="s">
        <v>504</v>
      </c>
    </row>
    <row r="68" spans="1:9" ht="105.6" customHeight="1" x14ac:dyDescent="0.25">
      <c r="A68" s="298" t="s">
        <v>478</v>
      </c>
      <c r="B68" s="302" t="s">
        <v>505</v>
      </c>
      <c r="C68" s="301" t="s">
        <v>506</v>
      </c>
      <c r="D68" s="323" t="s">
        <v>507</v>
      </c>
      <c r="E68" s="324"/>
      <c r="F68" s="324"/>
      <c r="G68" s="324"/>
      <c r="H68" s="324"/>
      <c r="I68" s="324"/>
    </row>
    <row r="69" spans="1:9" ht="43.2" x14ac:dyDescent="0.25">
      <c r="A69" s="298" t="s">
        <v>478</v>
      </c>
      <c r="B69" s="302" t="s">
        <v>508</v>
      </c>
      <c r="C69" s="301" t="s">
        <v>509</v>
      </c>
      <c r="D69" s="325" t="s">
        <v>510</v>
      </c>
      <c r="E69" s="324"/>
      <c r="F69" s="324"/>
      <c r="G69" s="324"/>
      <c r="H69" s="324"/>
      <c r="I69" s="324"/>
    </row>
    <row r="70" spans="1:9" ht="26.4" x14ac:dyDescent="0.25">
      <c r="A70" s="298" t="s">
        <v>478</v>
      </c>
      <c r="B70" s="302" t="s">
        <v>511</v>
      </c>
      <c r="C70" s="301" t="s">
        <v>512</v>
      </c>
      <c r="D70" s="300" t="s">
        <v>513</v>
      </c>
      <c r="E70" s="324"/>
      <c r="F70" s="324"/>
      <c r="G70" s="324"/>
      <c r="H70" s="324"/>
      <c r="I70" s="324"/>
    </row>
    <row r="71" spans="1:9" ht="28.8" x14ac:dyDescent="0.25">
      <c r="A71" s="298" t="s">
        <v>478</v>
      </c>
      <c r="B71" s="302" t="s">
        <v>514</v>
      </c>
      <c r="C71" s="301" t="s">
        <v>515</v>
      </c>
      <c r="D71" s="326" t="s">
        <v>516</v>
      </c>
      <c r="E71" s="324"/>
      <c r="F71" s="324"/>
      <c r="G71" s="324"/>
      <c r="H71" s="324"/>
      <c r="I71" s="324"/>
    </row>
    <row r="72" spans="1:9" ht="39.6" x14ac:dyDescent="0.25">
      <c r="A72" s="298" t="s">
        <v>478</v>
      </c>
      <c r="B72" s="302" t="s">
        <v>517</v>
      </c>
      <c r="C72" s="301" t="s">
        <v>518</v>
      </c>
      <c r="D72" s="300" t="s">
        <v>519</v>
      </c>
    </row>
    <row r="73" spans="1:9" x14ac:dyDescent="0.25">
      <c r="A73" s="298" t="s">
        <v>478</v>
      </c>
      <c r="B73" s="302" t="s">
        <v>520</v>
      </c>
      <c r="C73" s="301" t="s">
        <v>521</v>
      </c>
    </row>
    <row r="74" spans="1:9" ht="39.6" x14ac:dyDescent="0.25">
      <c r="A74" s="298" t="s">
        <v>478</v>
      </c>
      <c r="B74" s="302" t="s">
        <v>522</v>
      </c>
      <c r="C74" s="301" t="s">
        <v>523</v>
      </c>
      <c r="D74" s="300" t="s">
        <v>524</v>
      </c>
    </row>
    <row r="75" spans="1:9" x14ac:dyDescent="0.25">
      <c r="A75" s="298" t="s">
        <v>478</v>
      </c>
      <c r="B75" s="302" t="s">
        <v>525</v>
      </c>
      <c r="C75" s="301" t="s">
        <v>526</v>
      </c>
    </row>
    <row r="76" spans="1:9" s="315" customFormat="1" ht="28.8" x14ac:dyDescent="0.25">
      <c r="A76" s="327" t="s">
        <v>527</v>
      </c>
      <c r="B76" s="328" t="s">
        <v>528</v>
      </c>
      <c r="C76" s="329" t="s">
        <v>529</v>
      </c>
      <c r="D76" s="330" t="s">
        <v>530</v>
      </c>
    </row>
    <row r="77" spans="1:9" s="315" customFormat="1" ht="28.8" x14ac:dyDescent="0.25">
      <c r="A77" s="331" t="s">
        <v>478</v>
      </c>
      <c r="B77" s="332" t="s">
        <v>531</v>
      </c>
      <c r="C77" s="333" t="s">
        <v>532</v>
      </c>
      <c r="D77" s="334" t="s">
        <v>533</v>
      </c>
    </row>
    <row r="78" spans="1:9" ht="26.4" x14ac:dyDescent="0.25">
      <c r="A78" s="298" t="s">
        <v>534</v>
      </c>
      <c r="B78" s="302" t="s">
        <v>535</v>
      </c>
      <c r="C78" s="301" t="s">
        <v>536</v>
      </c>
    </row>
    <row r="79" spans="1:9" x14ac:dyDescent="0.25">
      <c r="A79" s="298" t="s">
        <v>478</v>
      </c>
      <c r="B79" s="302" t="s">
        <v>537</v>
      </c>
      <c r="C79" s="301" t="s">
        <v>538</v>
      </c>
    </row>
    <row r="80" spans="1:9" x14ac:dyDescent="0.25">
      <c r="A80" s="298" t="s">
        <v>478</v>
      </c>
      <c r="B80" s="302" t="s">
        <v>537</v>
      </c>
      <c r="C80" s="301" t="s">
        <v>538</v>
      </c>
    </row>
    <row r="81" spans="1:4" ht="28.8" x14ac:dyDescent="0.25">
      <c r="A81" s="303" t="s">
        <v>539</v>
      </c>
      <c r="B81" s="302" t="s">
        <v>540</v>
      </c>
      <c r="C81" s="301" t="s">
        <v>541</v>
      </c>
      <c r="D81" s="335" t="s">
        <v>542</v>
      </c>
    </row>
    <row r="82" spans="1:4" ht="39.6" x14ac:dyDescent="0.25">
      <c r="A82" s="303" t="s">
        <v>543</v>
      </c>
      <c r="B82" s="302" t="s">
        <v>544</v>
      </c>
      <c r="C82" s="301" t="s">
        <v>545</v>
      </c>
      <c r="D82" s="300" t="s">
        <v>546</v>
      </c>
    </row>
    <row r="83" spans="1:4" ht="39.6" x14ac:dyDescent="0.25">
      <c r="A83" s="303" t="s">
        <v>547</v>
      </c>
      <c r="B83" s="302" t="s">
        <v>548</v>
      </c>
      <c r="C83" s="301" t="s">
        <v>549</v>
      </c>
      <c r="D83" s="300" t="s">
        <v>546</v>
      </c>
    </row>
    <row r="84" spans="1:4" ht="26.4" x14ac:dyDescent="0.25">
      <c r="A84" s="303" t="s">
        <v>550</v>
      </c>
      <c r="B84" s="302" t="s">
        <v>551</v>
      </c>
      <c r="C84" s="301" t="s">
        <v>552</v>
      </c>
      <c r="D84" s="300" t="s">
        <v>553</v>
      </c>
    </row>
    <row r="85" spans="1:4" ht="52.8" x14ac:dyDescent="0.25">
      <c r="A85" s="303" t="s">
        <v>554</v>
      </c>
      <c r="B85" s="302" t="s">
        <v>555</v>
      </c>
      <c r="C85" s="301" t="s">
        <v>556</v>
      </c>
    </row>
    <row r="86" spans="1:4" ht="39.6" x14ac:dyDescent="0.25">
      <c r="A86" s="303" t="s">
        <v>557</v>
      </c>
      <c r="B86" s="302" t="s">
        <v>558</v>
      </c>
      <c r="C86" s="301" t="s">
        <v>559</v>
      </c>
    </row>
    <row r="87" spans="1:4" ht="26.4" x14ac:dyDescent="0.25">
      <c r="A87" s="303" t="s">
        <v>560</v>
      </c>
      <c r="B87" s="302" t="s">
        <v>561</v>
      </c>
      <c r="C87" s="301" t="s">
        <v>562</v>
      </c>
      <c r="D87" s="300" t="s">
        <v>563</v>
      </c>
    </row>
    <row r="88" spans="1:4" ht="26.4" x14ac:dyDescent="0.25">
      <c r="A88" s="303" t="s">
        <v>564</v>
      </c>
      <c r="B88" s="302" t="s">
        <v>565</v>
      </c>
      <c r="C88" s="301" t="s">
        <v>566</v>
      </c>
      <c r="D88" s="300" t="s">
        <v>567</v>
      </c>
    </row>
    <row r="89" spans="1:4" ht="26.4" x14ac:dyDescent="0.25">
      <c r="A89" s="298" t="s">
        <v>568</v>
      </c>
      <c r="B89" s="302" t="s">
        <v>569</v>
      </c>
      <c r="C89" s="301" t="s">
        <v>570</v>
      </c>
    </row>
    <row r="90" spans="1:4" s="315" customFormat="1" x14ac:dyDescent="0.25">
      <c r="A90" s="336"/>
      <c r="B90" s="337"/>
      <c r="C90" s="338"/>
      <c r="D90" s="339"/>
    </row>
    <row r="91" spans="1:4" x14ac:dyDescent="0.25">
      <c r="A91" s="294" t="s">
        <v>571</v>
      </c>
      <c r="B91" s="295"/>
      <c r="C91" s="296"/>
      <c r="D91" s="297"/>
    </row>
    <row r="92" spans="1:4" ht="138" customHeight="1" x14ac:dyDescent="0.25">
      <c r="A92" s="298" t="s">
        <v>572</v>
      </c>
      <c r="B92" s="340" t="s">
        <v>573</v>
      </c>
      <c r="C92" s="435" t="s">
        <v>574</v>
      </c>
      <c r="D92" s="435"/>
    </row>
    <row r="93" spans="1:4" x14ac:dyDescent="0.25">
      <c r="A93" s="303" t="s">
        <v>575</v>
      </c>
      <c r="B93" s="302" t="s">
        <v>7</v>
      </c>
      <c r="C93" s="301" t="s">
        <v>576</v>
      </c>
    </row>
    <row r="94" spans="1:4" x14ac:dyDescent="0.25">
      <c r="A94" s="303" t="s">
        <v>478</v>
      </c>
      <c r="B94" s="302" t="s">
        <v>577</v>
      </c>
      <c r="C94" s="301" t="s">
        <v>482</v>
      </c>
    </row>
    <row r="95" spans="1:4" x14ac:dyDescent="0.25">
      <c r="A95" s="298" t="s">
        <v>478</v>
      </c>
      <c r="B95" s="302" t="s">
        <v>436</v>
      </c>
      <c r="C95" s="301" t="s">
        <v>482</v>
      </c>
    </row>
    <row r="96" spans="1:4" x14ac:dyDescent="0.25">
      <c r="A96" s="298" t="s">
        <v>478</v>
      </c>
      <c r="B96" s="302" t="s">
        <v>22</v>
      </c>
      <c r="C96" s="301" t="s">
        <v>482</v>
      </c>
    </row>
    <row r="97" spans="1:4" x14ac:dyDescent="0.25">
      <c r="A97" s="298" t="s">
        <v>478</v>
      </c>
      <c r="B97" s="302" t="s">
        <v>31</v>
      </c>
      <c r="C97" s="301" t="s">
        <v>482</v>
      </c>
    </row>
    <row r="98" spans="1:4" x14ac:dyDescent="0.25">
      <c r="A98" s="298" t="s">
        <v>478</v>
      </c>
      <c r="B98" s="302" t="s">
        <v>430</v>
      </c>
      <c r="C98" s="301" t="s">
        <v>482</v>
      </c>
    </row>
    <row r="99" spans="1:4" x14ac:dyDescent="0.25">
      <c r="A99" s="298" t="s">
        <v>478</v>
      </c>
      <c r="B99" s="302" t="s">
        <v>44</v>
      </c>
      <c r="C99" s="301" t="s">
        <v>482</v>
      </c>
    </row>
    <row r="100" spans="1:4" x14ac:dyDescent="0.25">
      <c r="A100" s="298" t="s">
        <v>478</v>
      </c>
      <c r="B100" s="341" t="s">
        <v>4</v>
      </c>
      <c r="C100" s="301" t="s">
        <v>578</v>
      </c>
    </row>
    <row r="101" spans="1:4" x14ac:dyDescent="0.25">
      <c r="A101" s="298" t="s">
        <v>478</v>
      </c>
      <c r="B101" s="341" t="s">
        <v>5</v>
      </c>
      <c r="C101" s="301" t="s">
        <v>482</v>
      </c>
    </row>
    <row r="102" spans="1:4" x14ac:dyDescent="0.25">
      <c r="A102" s="298" t="s">
        <v>478</v>
      </c>
      <c r="B102" s="341" t="s">
        <v>579</v>
      </c>
      <c r="C102" s="301" t="s">
        <v>482</v>
      </c>
    </row>
    <row r="103" spans="1:4" ht="26.4" x14ac:dyDescent="0.25">
      <c r="A103" s="303" t="s">
        <v>580</v>
      </c>
      <c r="B103" s="302" t="s">
        <v>540</v>
      </c>
      <c r="C103" s="301" t="s">
        <v>581</v>
      </c>
    </row>
    <row r="104" spans="1:4" ht="39.6" x14ac:dyDescent="0.25">
      <c r="A104" s="298" t="s">
        <v>478</v>
      </c>
      <c r="B104" s="302" t="s">
        <v>582</v>
      </c>
      <c r="C104" s="301" t="s">
        <v>583</v>
      </c>
    </row>
    <row r="105" spans="1:4" ht="43.2" x14ac:dyDescent="0.25">
      <c r="A105" s="294" t="s">
        <v>584</v>
      </c>
      <c r="B105" s="342"/>
      <c r="C105" s="343" t="s">
        <v>585</v>
      </c>
      <c r="D105" s="297"/>
    </row>
    <row r="106" spans="1:4" x14ac:dyDescent="0.25">
      <c r="A106" s="298" t="s">
        <v>586</v>
      </c>
      <c r="B106" s="322" t="s">
        <v>55</v>
      </c>
      <c r="C106" s="301" t="s">
        <v>482</v>
      </c>
    </row>
    <row r="107" spans="1:4" x14ac:dyDescent="0.25">
      <c r="A107" s="298" t="s">
        <v>478</v>
      </c>
      <c r="B107" s="322" t="s">
        <v>483</v>
      </c>
      <c r="C107" s="301" t="s">
        <v>482</v>
      </c>
    </row>
    <row r="108" spans="1:4" x14ac:dyDescent="0.25">
      <c r="A108" s="298" t="s">
        <v>478</v>
      </c>
      <c r="B108" s="322" t="s">
        <v>484</v>
      </c>
      <c r="C108" s="301" t="s">
        <v>482</v>
      </c>
    </row>
    <row r="109" spans="1:4" x14ac:dyDescent="0.25">
      <c r="A109" s="298" t="s">
        <v>478</v>
      </c>
      <c r="B109" s="322" t="s">
        <v>485</v>
      </c>
      <c r="C109" s="301" t="s">
        <v>482</v>
      </c>
    </row>
    <row r="110" spans="1:4" x14ac:dyDescent="0.25">
      <c r="A110" s="298" t="s">
        <v>478</v>
      </c>
      <c r="B110" s="322" t="s">
        <v>359</v>
      </c>
      <c r="C110" s="301" t="s">
        <v>482</v>
      </c>
    </row>
    <row r="111" spans="1:4" x14ac:dyDescent="0.25">
      <c r="A111" s="298" t="s">
        <v>478</v>
      </c>
      <c r="B111" s="322" t="s">
        <v>44</v>
      </c>
      <c r="C111" s="301" t="s">
        <v>482</v>
      </c>
    </row>
    <row r="112" spans="1:4" x14ac:dyDescent="0.25">
      <c r="A112" s="298" t="s">
        <v>478</v>
      </c>
      <c r="B112" s="322" t="s">
        <v>486</v>
      </c>
      <c r="C112" s="301" t="s">
        <v>482</v>
      </c>
    </row>
    <row r="113" spans="1:4" x14ac:dyDescent="0.25">
      <c r="A113" s="298" t="s">
        <v>478</v>
      </c>
      <c r="B113" s="322" t="s">
        <v>487</v>
      </c>
      <c r="C113" s="301" t="s">
        <v>482</v>
      </c>
    </row>
    <row r="114" spans="1:4" x14ac:dyDescent="0.25">
      <c r="A114" s="298" t="s">
        <v>478</v>
      </c>
      <c r="B114" s="322" t="s">
        <v>360</v>
      </c>
      <c r="C114" s="301" t="s">
        <v>482</v>
      </c>
    </row>
    <row r="115" spans="1:4" x14ac:dyDescent="0.25">
      <c r="A115" s="298" t="s">
        <v>478</v>
      </c>
      <c r="B115" s="322" t="s">
        <v>488</v>
      </c>
      <c r="C115" s="301" t="s">
        <v>482</v>
      </c>
    </row>
    <row r="116" spans="1:4" ht="39.6" x14ac:dyDescent="0.25">
      <c r="A116" s="298" t="s">
        <v>478</v>
      </c>
      <c r="B116" s="322" t="s">
        <v>489</v>
      </c>
      <c r="C116" s="301" t="s">
        <v>490</v>
      </c>
    </row>
    <row r="117" spans="1:4" x14ac:dyDescent="0.25">
      <c r="A117" s="298" t="s">
        <v>478</v>
      </c>
      <c r="B117" s="322" t="s">
        <v>467</v>
      </c>
      <c r="C117" s="301" t="s">
        <v>482</v>
      </c>
    </row>
    <row r="118" spans="1:4" ht="26.4" x14ac:dyDescent="0.25">
      <c r="A118" s="298" t="s">
        <v>587</v>
      </c>
      <c r="B118" s="302" t="s">
        <v>588</v>
      </c>
      <c r="C118" s="301" t="s">
        <v>589</v>
      </c>
      <c r="D118" s="300" t="s">
        <v>590</v>
      </c>
    </row>
    <row r="119" spans="1:4" ht="28.8" customHeight="1" x14ac:dyDescent="0.25">
      <c r="A119" s="344" t="s">
        <v>591</v>
      </c>
      <c r="B119" s="436" t="s">
        <v>592</v>
      </c>
      <c r="C119" s="437"/>
      <c r="D119" s="437"/>
    </row>
    <row r="120" spans="1:4" ht="79.2" x14ac:dyDescent="0.25">
      <c r="A120" s="303" t="s">
        <v>593</v>
      </c>
      <c r="B120" s="302" t="s">
        <v>594</v>
      </c>
      <c r="C120" s="301" t="s">
        <v>595</v>
      </c>
      <c r="D120" s="345" t="s">
        <v>596</v>
      </c>
    </row>
    <row r="121" spans="1:4" ht="52.8" x14ac:dyDescent="0.25">
      <c r="A121" s="298" t="s">
        <v>478</v>
      </c>
      <c r="B121" s="302" t="s">
        <v>597</v>
      </c>
      <c r="C121" s="301" t="s">
        <v>598</v>
      </c>
      <c r="D121" s="300" t="s">
        <v>599</v>
      </c>
    </row>
    <row r="122" spans="1:4" ht="26.4" x14ac:dyDescent="0.25">
      <c r="A122" s="298" t="s">
        <v>478</v>
      </c>
      <c r="B122" s="302" t="s">
        <v>600</v>
      </c>
      <c r="C122" s="301" t="s">
        <v>601</v>
      </c>
      <c r="D122" s="300" t="s">
        <v>602</v>
      </c>
    </row>
    <row r="123" spans="1:4" ht="121.2" customHeight="1" x14ac:dyDescent="0.25">
      <c r="A123" s="298" t="s">
        <v>478</v>
      </c>
      <c r="B123" s="302" t="s">
        <v>603</v>
      </c>
      <c r="C123" s="301" t="s">
        <v>604</v>
      </c>
      <c r="D123" s="302" t="s">
        <v>605</v>
      </c>
    </row>
    <row r="124" spans="1:4" ht="52.8" x14ac:dyDescent="0.25">
      <c r="A124" s="298" t="s">
        <v>587</v>
      </c>
      <c r="B124" s="302" t="s">
        <v>606</v>
      </c>
      <c r="C124" s="301" t="s">
        <v>607</v>
      </c>
      <c r="D124" s="300" t="s">
        <v>608</v>
      </c>
    </row>
    <row r="125" spans="1:4" ht="26.4" x14ac:dyDescent="0.25">
      <c r="B125" s="302" t="s">
        <v>609</v>
      </c>
      <c r="C125" s="301" t="s">
        <v>610</v>
      </c>
      <c r="D125" s="300" t="s">
        <v>611</v>
      </c>
    </row>
    <row r="126" spans="1:4" x14ac:dyDescent="0.25">
      <c r="B126" s="302"/>
    </row>
    <row r="127" spans="1:4" ht="39.6" x14ac:dyDescent="0.25">
      <c r="A127" s="303" t="s">
        <v>612</v>
      </c>
      <c r="B127" s="302" t="s">
        <v>7</v>
      </c>
      <c r="C127" s="301" t="s">
        <v>613</v>
      </c>
      <c r="D127" s="302" t="s">
        <v>614</v>
      </c>
    </row>
    <row r="128" spans="1:4" ht="66" x14ac:dyDescent="0.25">
      <c r="A128" s="298" t="s">
        <v>478</v>
      </c>
      <c r="B128" s="302" t="s">
        <v>615</v>
      </c>
      <c r="C128" s="301" t="s">
        <v>616</v>
      </c>
      <c r="D128" s="288" t="s">
        <v>617</v>
      </c>
    </row>
    <row r="129" spans="1:4" ht="26.4" x14ac:dyDescent="0.25">
      <c r="A129" s="298" t="s">
        <v>478</v>
      </c>
      <c r="B129" s="302" t="s">
        <v>618</v>
      </c>
      <c r="C129" s="301" t="s">
        <v>619</v>
      </c>
      <c r="D129" s="345"/>
    </row>
    <row r="130" spans="1:4" ht="39.6" x14ac:dyDescent="0.25">
      <c r="A130" s="298" t="s">
        <v>478</v>
      </c>
      <c r="B130" s="302" t="s">
        <v>14</v>
      </c>
      <c r="C130" s="341" t="s">
        <v>620</v>
      </c>
      <c r="D130" s="302" t="s">
        <v>621</v>
      </c>
    </row>
    <row r="131" spans="1:4" x14ac:dyDescent="0.25">
      <c r="A131" s="298" t="s">
        <v>478</v>
      </c>
      <c r="B131" s="302" t="s">
        <v>43</v>
      </c>
      <c r="C131" s="301" t="s">
        <v>622</v>
      </c>
      <c r="D131" s="300" t="s">
        <v>623</v>
      </c>
    </row>
    <row r="132" spans="1:4" ht="26.4" x14ac:dyDescent="0.25">
      <c r="A132" s="298" t="s">
        <v>478</v>
      </c>
      <c r="B132" s="302" t="s">
        <v>19</v>
      </c>
      <c r="C132" s="301" t="s">
        <v>624</v>
      </c>
      <c r="D132" s="300" t="s">
        <v>625</v>
      </c>
    </row>
    <row r="133" spans="1:4" x14ac:dyDescent="0.25">
      <c r="A133" s="298" t="s">
        <v>478</v>
      </c>
      <c r="B133" s="302" t="s">
        <v>626</v>
      </c>
      <c r="C133" s="301" t="s">
        <v>627</v>
      </c>
    </row>
    <row r="134" spans="1:4" x14ac:dyDescent="0.25">
      <c r="B134" s="302"/>
      <c r="C134" s="346" t="s">
        <v>628</v>
      </c>
    </row>
    <row r="135" spans="1:4" ht="81.599999999999994" x14ac:dyDescent="0.25">
      <c r="A135" s="303" t="s">
        <v>629</v>
      </c>
      <c r="B135" s="302"/>
      <c r="D135" s="301" t="s">
        <v>630</v>
      </c>
    </row>
    <row r="136" spans="1:4" x14ac:dyDescent="0.25">
      <c r="A136" s="298" t="s">
        <v>478</v>
      </c>
      <c r="B136" s="302" t="s">
        <v>7</v>
      </c>
      <c r="C136" s="301" t="s">
        <v>631</v>
      </c>
      <c r="D136" s="300" t="s">
        <v>632</v>
      </c>
    </row>
    <row r="137" spans="1:4" x14ac:dyDescent="0.25">
      <c r="A137" s="298" t="s">
        <v>478</v>
      </c>
      <c r="B137" s="302" t="s">
        <v>202</v>
      </c>
      <c r="C137" s="301" t="s">
        <v>633</v>
      </c>
      <c r="D137" s="300" t="s">
        <v>632</v>
      </c>
    </row>
    <row r="138" spans="1:4" x14ac:dyDescent="0.25">
      <c r="A138" s="298" t="s">
        <v>478</v>
      </c>
      <c r="B138" s="302" t="s">
        <v>203</v>
      </c>
      <c r="C138" s="301" t="s">
        <v>634</v>
      </c>
      <c r="D138" s="300" t="s">
        <v>632</v>
      </c>
    </row>
    <row r="139" spans="1:4" x14ac:dyDescent="0.25">
      <c r="A139" s="304" t="s">
        <v>635</v>
      </c>
      <c r="B139" s="302" t="s">
        <v>16</v>
      </c>
      <c r="C139" s="301" t="s">
        <v>636</v>
      </c>
      <c r="D139" s="300" t="s">
        <v>637</v>
      </c>
    </row>
    <row r="140" spans="1:4" ht="28.8" x14ac:dyDescent="0.3">
      <c r="A140" s="298" t="s">
        <v>478</v>
      </c>
      <c r="B140" s="302" t="s">
        <v>19</v>
      </c>
      <c r="C140" s="301" t="s">
        <v>638</v>
      </c>
      <c r="D140" s="347" t="s">
        <v>639</v>
      </c>
    </row>
    <row r="141" spans="1:4" x14ac:dyDescent="0.25">
      <c r="A141" s="298" t="s">
        <v>15</v>
      </c>
      <c r="B141" s="302" t="s">
        <v>640</v>
      </c>
      <c r="C141" s="301" t="s">
        <v>641</v>
      </c>
    </row>
    <row r="142" spans="1:4" x14ac:dyDescent="0.25">
      <c r="A142" s="303" t="s">
        <v>642</v>
      </c>
      <c r="B142" s="302"/>
      <c r="C142" s="348" t="s">
        <v>643</v>
      </c>
    </row>
    <row r="143" spans="1:4" ht="55.8" customHeight="1" x14ac:dyDescent="0.25">
      <c r="A143" s="298" t="s">
        <v>478</v>
      </c>
      <c r="B143" s="349" t="s">
        <v>635</v>
      </c>
      <c r="C143" s="429" t="s">
        <v>644</v>
      </c>
      <c r="D143" s="429"/>
    </row>
    <row r="144" spans="1:4" x14ac:dyDescent="0.25">
      <c r="A144" s="298" t="s">
        <v>478</v>
      </c>
      <c r="B144" s="349" t="s">
        <v>157</v>
      </c>
      <c r="C144" s="301" t="s">
        <v>645</v>
      </c>
      <c r="D144" s="300" t="s">
        <v>646</v>
      </c>
    </row>
    <row r="145" spans="1:4" x14ac:dyDescent="0.25">
      <c r="A145" s="298" t="s">
        <v>478</v>
      </c>
      <c r="B145" s="349" t="s">
        <v>647</v>
      </c>
      <c r="C145" s="301" t="s">
        <v>648</v>
      </c>
      <c r="D145" s="300" t="s">
        <v>649</v>
      </c>
    </row>
    <row r="146" spans="1:4" x14ac:dyDescent="0.25">
      <c r="A146" s="298" t="s">
        <v>478</v>
      </c>
      <c r="B146" s="349" t="s">
        <v>19</v>
      </c>
      <c r="C146" s="301" t="s">
        <v>650</v>
      </c>
      <c r="D146" s="300" t="s">
        <v>649</v>
      </c>
    </row>
    <row r="147" spans="1:4" x14ac:dyDescent="0.25">
      <c r="A147" s="298" t="s">
        <v>478</v>
      </c>
      <c r="B147" s="349" t="s">
        <v>651</v>
      </c>
      <c r="C147" s="301" t="s">
        <v>652</v>
      </c>
      <c r="D147" s="300" t="s">
        <v>649</v>
      </c>
    </row>
    <row r="148" spans="1:4" x14ac:dyDescent="0.25">
      <c r="B148" s="349"/>
      <c r="C148" s="346" t="s">
        <v>653</v>
      </c>
    </row>
    <row r="149" spans="1:4" ht="26.4" x14ac:dyDescent="0.25">
      <c r="A149" s="298" t="s">
        <v>478</v>
      </c>
      <c r="B149" s="302" t="s">
        <v>654</v>
      </c>
      <c r="C149" s="301" t="s">
        <v>655</v>
      </c>
      <c r="D149" s="300" t="s">
        <v>656</v>
      </c>
    </row>
    <row r="150" spans="1:4" ht="72" customHeight="1" x14ac:dyDescent="0.25">
      <c r="A150" s="350" t="s">
        <v>657</v>
      </c>
      <c r="B150" s="426" t="s">
        <v>658</v>
      </c>
      <c r="C150" s="426"/>
      <c r="D150" s="351" t="s">
        <v>659</v>
      </c>
    </row>
    <row r="151" spans="1:4" ht="15.6" customHeight="1" x14ac:dyDescent="0.25">
      <c r="A151" s="352"/>
      <c r="B151" s="301"/>
      <c r="D151" s="353"/>
    </row>
    <row r="152" spans="1:4" x14ac:dyDescent="0.25">
      <c r="A152" s="298" t="s">
        <v>660</v>
      </c>
      <c r="B152" s="354" t="s">
        <v>661</v>
      </c>
      <c r="C152" s="301" t="s">
        <v>662</v>
      </c>
    </row>
    <row r="153" spans="1:4" x14ac:dyDescent="0.25">
      <c r="A153" s="298" t="s">
        <v>478</v>
      </c>
      <c r="B153" s="354" t="s">
        <v>663</v>
      </c>
      <c r="C153" s="301" t="s">
        <v>664</v>
      </c>
    </row>
    <row r="154" spans="1:4" x14ac:dyDescent="0.25">
      <c r="A154" s="298" t="s">
        <v>478</v>
      </c>
      <c r="B154" s="354" t="s">
        <v>665</v>
      </c>
      <c r="C154" s="301" t="s">
        <v>666</v>
      </c>
    </row>
    <row r="155" spans="1:4" x14ac:dyDescent="0.25">
      <c r="A155" s="298" t="s">
        <v>478</v>
      </c>
      <c r="B155" s="302" t="s">
        <v>242</v>
      </c>
      <c r="C155" s="301" t="s">
        <v>667</v>
      </c>
      <c r="D155" s="300" t="s">
        <v>668</v>
      </c>
    </row>
    <row r="156" spans="1:4" x14ac:dyDescent="0.25">
      <c r="A156" s="298" t="s">
        <v>478</v>
      </c>
      <c r="B156" s="302" t="s">
        <v>669</v>
      </c>
      <c r="C156" s="301" t="s">
        <v>670</v>
      </c>
    </row>
    <row r="157" spans="1:4" x14ac:dyDescent="0.25">
      <c r="A157" s="298" t="s">
        <v>478</v>
      </c>
      <c r="B157" s="302" t="s">
        <v>671</v>
      </c>
      <c r="C157" s="301" t="s">
        <v>672</v>
      </c>
      <c r="D157" s="300" t="s">
        <v>673</v>
      </c>
    </row>
    <row r="158" spans="1:4" x14ac:dyDescent="0.25">
      <c r="A158" s="298" t="s">
        <v>478</v>
      </c>
      <c r="B158" s="302" t="s">
        <v>674</v>
      </c>
      <c r="C158" s="301" t="s">
        <v>675</v>
      </c>
    </row>
    <row r="159" spans="1:4" x14ac:dyDescent="0.25">
      <c r="A159" s="298" t="s">
        <v>478</v>
      </c>
      <c r="B159" s="302" t="s">
        <v>676</v>
      </c>
      <c r="C159" s="301" t="s">
        <v>677</v>
      </c>
      <c r="D159" s="300" t="s">
        <v>678</v>
      </c>
    </row>
    <row r="160" spans="1:4" ht="28.8" x14ac:dyDescent="0.25">
      <c r="A160" s="298" t="s">
        <v>478</v>
      </c>
      <c r="B160" s="302" t="s">
        <v>679</v>
      </c>
      <c r="C160" s="301" t="s">
        <v>680</v>
      </c>
      <c r="D160" s="355" t="s">
        <v>681</v>
      </c>
    </row>
    <row r="161" spans="1:4" x14ac:dyDescent="0.25">
      <c r="B161" s="302"/>
      <c r="D161" s="355"/>
    </row>
    <row r="162" spans="1:4" ht="26.4" x14ac:dyDescent="0.25">
      <c r="A162" s="303" t="s">
        <v>682</v>
      </c>
      <c r="B162" s="301" t="s">
        <v>540</v>
      </c>
      <c r="C162" s="301" t="s">
        <v>683</v>
      </c>
      <c r="D162" s="323" t="s">
        <v>546</v>
      </c>
    </row>
    <row r="163" spans="1:4" ht="26.4" x14ac:dyDescent="0.25">
      <c r="A163" s="298" t="s">
        <v>478</v>
      </c>
      <c r="B163" s="301" t="s">
        <v>684</v>
      </c>
      <c r="C163" s="301" t="s">
        <v>685</v>
      </c>
      <c r="D163" s="323"/>
    </row>
    <row r="164" spans="1:4" ht="39.6" x14ac:dyDescent="0.25">
      <c r="A164" s="298" t="s">
        <v>478</v>
      </c>
      <c r="B164" s="301" t="s">
        <v>686</v>
      </c>
      <c r="C164" s="301" t="s">
        <v>687</v>
      </c>
      <c r="D164" s="323" t="s">
        <v>688</v>
      </c>
    </row>
    <row r="165" spans="1:4" ht="26.4" x14ac:dyDescent="0.25">
      <c r="A165" s="298" t="s">
        <v>478</v>
      </c>
      <c r="B165" s="301" t="s">
        <v>689</v>
      </c>
      <c r="C165" s="301" t="s">
        <v>552</v>
      </c>
      <c r="D165" s="323" t="s">
        <v>553</v>
      </c>
    </row>
    <row r="166" spans="1:4" ht="52.8" x14ac:dyDescent="0.25">
      <c r="A166" s="298" t="s">
        <v>690</v>
      </c>
      <c r="B166" s="301" t="s">
        <v>691</v>
      </c>
      <c r="C166" s="301" t="s">
        <v>692</v>
      </c>
      <c r="D166" s="323" t="s">
        <v>693</v>
      </c>
    </row>
    <row r="167" spans="1:4" x14ac:dyDescent="0.25">
      <c r="B167" s="302"/>
    </row>
    <row r="168" spans="1:4" ht="43.2" x14ac:dyDescent="0.25">
      <c r="A168" s="294" t="s">
        <v>694</v>
      </c>
      <c r="B168" s="342"/>
      <c r="C168" s="343" t="s">
        <v>585</v>
      </c>
      <c r="D168" s="297"/>
    </row>
    <row r="169" spans="1:4" x14ac:dyDescent="0.25">
      <c r="A169" s="298" t="s">
        <v>478</v>
      </c>
      <c r="B169" s="302" t="s">
        <v>695</v>
      </c>
      <c r="C169" s="301" t="s">
        <v>696</v>
      </c>
      <c r="D169" s="300" t="s">
        <v>697</v>
      </c>
    </row>
    <row r="170" spans="1:4" x14ac:dyDescent="0.25">
      <c r="B170" s="302"/>
    </row>
    <row r="171" spans="1:4" x14ac:dyDescent="0.25">
      <c r="A171" s="294" t="s">
        <v>698</v>
      </c>
      <c r="B171" s="342"/>
      <c r="C171" s="296"/>
      <c r="D171" s="297"/>
    </row>
    <row r="172" spans="1:4" ht="26.4" x14ac:dyDescent="0.25">
      <c r="A172" s="298" t="s">
        <v>478</v>
      </c>
      <c r="B172" s="302" t="s">
        <v>699</v>
      </c>
      <c r="C172" s="301" t="s">
        <v>700</v>
      </c>
      <c r="D172" s="300" t="s">
        <v>701</v>
      </c>
    </row>
    <row r="173" spans="1:4" x14ac:dyDescent="0.25">
      <c r="A173" s="356" t="s">
        <v>702</v>
      </c>
      <c r="B173" s="342"/>
      <c r="C173" s="296"/>
      <c r="D173" s="297"/>
    </row>
    <row r="174" spans="1:4" s="360" customFormat="1" ht="28.8" x14ac:dyDescent="0.3">
      <c r="A174" s="304" t="s">
        <v>478</v>
      </c>
      <c r="B174" s="357" t="s">
        <v>703</v>
      </c>
      <c r="C174" s="358" t="s">
        <v>704</v>
      </c>
      <c r="D174" s="359" t="s">
        <v>705</v>
      </c>
    </row>
    <row r="175" spans="1:4" s="360" customFormat="1" x14ac:dyDescent="0.3">
      <c r="A175" s="304" t="s">
        <v>15</v>
      </c>
      <c r="B175" s="357"/>
      <c r="C175" s="358"/>
      <c r="D175" s="359"/>
    </row>
    <row r="176" spans="1:4" ht="28.8" x14ac:dyDescent="0.25">
      <c r="A176" s="294" t="s">
        <v>706</v>
      </c>
      <c r="B176" s="342"/>
      <c r="C176" s="296" t="s">
        <v>707</v>
      </c>
      <c r="D176" s="297"/>
    </row>
    <row r="177" spans="1:12" x14ac:dyDescent="0.25">
      <c r="A177" s="299" t="s">
        <v>586</v>
      </c>
      <c r="B177" s="299" t="s">
        <v>7</v>
      </c>
      <c r="C177" s="301" t="s">
        <v>482</v>
      </c>
      <c r="D177" s="323"/>
    </row>
    <row r="178" spans="1:12" x14ac:dyDescent="0.25">
      <c r="A178" s="299" t="s">
        <v>586</v>
      </c>
      <c r="B178" s="299" t="s">
        <v>483</v>
      </c>
      <c r="C178" s="301" t="s">
        <v>482</v>
      </c>
      <c r="D178" s="323"/>
    </row>
    <row r="179" spans="1:12" x14ac:dyDescent="0.25">
      <c r="A179" s="299" t="s">
        <v>586</v>
      </c>
      <c r="B179" s="299" t="s">
        <v>55</v>
      </c>
      <c r="C179" s="301" t="s">
        <v>482</v>
      </c>
      <c r="D179" s="323"/>
    </row>
    <row r="180" spans="1:12" x14ac:dyDescent="0.25">
      <c r="A180" s="299" t="s">
        <v>586</v>
      </c>
      <c r="B180" s="299" t="s">
        <v>708</v>
      </c>
      <c r="C180" s="301" t="s">
        <v>482</v>
      </c>
      <c r="D180" s="323"/>
    </row>
    <row r="181" spans="1:12" x14ac:dyDescent="0.25">
      <c r="A181" s="299" t="s">
        <v>586</v>
      </c>
      <c r="B181" s="299" t="s">
        <v>31</v>
      </c>
      <c r="C181" s="301" t="s">
        <v>482</v>
      </c>
      <c r="D181" s="323"/>
    </row>
    <row r="182" spans="1:12" x14ac:dyDescent="0.25">
      <c r="A182" s="299" t="s">
        <v>586</v>
      </c>
      <c r="B182" s="299" t="s">
        <v>359</v>
      </c>
      <c r="C182" s="301" t="s">
        <v>482</v>
      </c>
      <c r="D182" s="323"/>
    </row>
    <row r="183" spans="1:12" x14ac:dyDescent="0.25">
      <c r="A183" s="299" t="s">
        <v>586</v>
      </c>
      <c r="B183" s="299" t="s">
        <v>44</v>
      </c>
      <c r="C183" s="301" t="s">
        <v>482</v>
      </c>
      <c r="D183" s="323"/>
    </row>
    <row r="184" spans="1:12" ht="26.4" x14ac:dyDescent="0.25">
      <c r="A184" s="299" t="s">
        <v>15</v>
      </c>
      <c r="B184" s="301" t="s">
        <v>709</v>
      </c>
      <c r="C184" s="301" t="s">
        <v>710</v>
      </c>
      <c r="D184" s="323" t="s">
        <v>711</v>
      </c>
    </row>
    <row r="185" spans="1:12" ht="26.4" x14ac:dyDescent="0.25">
      <c r="A185" s="298" t="s">
        <v>712</v>
      </c>
      <c r="B185" s="301" t="s">
        <v>713</v>
      </c>
      <c r="C185" s="301" t="s">
        <v>714</v>
      </c>
      <c r="D185" s="323" t="s">
        <v>715</v>
      </c>
    </row>
    <row r="186" spans="1:12" x14ac:dyDescent="0.25">
      <c r="A186" s="299">
        <v>1</v>
      </c>
      <c r="B186" s="301" t="s">
        <v>7</v>
      </c>
      <c r="C186" s="301" t="s">
        <v>716</v>
      </c>
      <c r="D186" s="323"/>
    </row>
    <row r="187" spans="1:12" x14ac:dyDescent="0.25">
      <c r="A187" s="299" t="s">
        <v>478</v>
      </c>
      <c r="B187" s="301" t="s">
        <v>717</v>
      </c>
      <c r="C187" s="301" t="s">
        <v>718</v>
      </c>
      <c r="D187" s="323"/>
    </row>
    <row r="188" spans="1:12" x14ac:dyDescent="0.25">
      <c r="A188" s="299" t="s">
        <v>478</v>
      </c>
      <c r="B188" s="301" t="s">
        <v>19</v>
      </c>
      <c r="C188" s="301" t="s">
        <v>719</v>
      </c>
      <c r="D188" s="323" t="s">
        <v>720</v>
      </c>
    </row>
    <row r="189" spans="1:12" ht="52.8" x14ac:dyDescent="0.25">
      <c r="A189" s="299">
        <v>2</v>
      </c>
      <c r="B189" s="301" t="s">
        <v>721</v>
      </c>
      <c r="C189" s="301" t="s">
        <v>722</v>
      </c>
      <c r="D189" s="361" t="s">
        <v>723</v>
      </c>
    </row>
    <row r="190" spans="1:12" x14ac:dyDescent="0.25">
      <c r="A190" s="299" t="s">
        <v>478</v>
      </c>
      <c r="B190" s="301"/>
      <c r="D190" s="323"/>
    </row>
    <row r="191" spans="1:12" ht="26.4" x14ac:dyDescent="0.25">
      <c r="A191" s="299">
        <v>3</v>
      </c>
      <c r="B191" s="301" t="s">
        <v>724</v>
      </c>
      <c r="C191" s="301" t="s">
        <v>725</v>
      </c>
      <c r="D191" s="323" t="s">
        <v>726</v>
      </c>
    </row>
    <row r="192" spans="1:12" s="365" customFormat="1" ht="33.6" customHeight="1" x14ac:dyDescent="0.25">
      <c r="A192" s="362" t="s">
        <v>478</v>
      </c>
      <c r="B192" s="363" t="s">
        <v>727</v>
      </c>
      <c r="C192" s="427" t="s">
        <v>728</v>
      </c>
      <c r="D192" s="428"/>
      <c r="E192" s="364"/>
      <c r="F192" s="364"/>
      <c r="G192" s="364"/>
      <c r="H192" s="364"/>
      <c r="I192" s="364"/>
      <c r="J192" s="364"/>
      <c r="K192" s="364"/>
      <c r="L192" s="364"/>
    </row>
    <row r="193" spans="1:12" ht="26.4" x14ac:dyDescent="0.25">
      <c r="A193" s="298" t="s">
        <v>587</v>
      </c>
      <c r="B193" s="301" t="s">
        <v>729</v>
      </c>
      <c r="C193" s="301" t="s">
        <v>730</v>
      </c>
      <c r="D193" s="323" t="s">
        <v>731</v>
      </c>
    </row>
    <row r="194" spans="1:12" s="365" customFormat="1" ht="33.6" customHeight="1" x14ac:dyDescent="0.25">
      <c r="A194" s="362"/>
      <c r="B194" s="363" t="s">
        <v>732</v>
      </c>
      <c r="C194" s="366" t="s">
        <v>733</v>
      </c>
      <c r="D194" s="367" t="s">
        <v>734</v>
      </c>
      <c r="E194" s="364"/>
      <c r="F194" s="364"/>
      <c r="G194" s="364"/>
      <c r="H194" s="364"/>
      <c r="I194" s="364"/>
      <c r="J194" s="364"/>
      <c r="K194" s="364"/>
      <c r="L194" s="364"/>
    </row>
    <row r="195" spans="1:12" ht="20.399999999999999" customHeight="1" x14ac:dyDescent="0.25">
      <c r="A195" s="294" t="s">
        <v>735</v>
      </c>
      <c r="B195" s="342"/>
      <c r="C195" s="368" t="s">
        <v>736</v>
      </c>
      <c r="D195" s="297" t="s">
        <v>737</v>
      </c>
    </row>
    <row r="196" spans="1:12" ht="28.8" x14ac:dyDescent="0.25">
      <c r="A196" s="298" t="s">
        <v>738</v>
      </c>
      <c r="B196" s="302" t="s">
        <v>739</v>
      </c>
      <c r="C196" s="301" t="s">
        <v>740</v>
      </c>
      <c r="D196" s="339" t="s">
        <v>741</v>
      </c>
    </row>
    <row r="197" spans="1:12" ht="26.4" x14ac:dyDescent="0.25">
      <c r="A197" s="298" t="s">
        <v>478</v>
      </c>
      <c r="B197" s="302"/>
      <c r="C197" s="301" t="s">
        <v>742</v>
      </c>
      <c r="D197" s="323"/>
    </row>
    <row r="198" spans="1:12" ht="52.8" x14ac:dyDescent="0.25">
      <c r="A198" s="298" t="s">
        <v>478</v>
      </c>
      <c r="B198" s="302"/>
      <c r="C198" s="301" t="s">
        <v>743</v>
      </c>
      <c r="D198" s="323"/>
    </row>
    <row r="199" spans="1:12" ht="26.4" x14ac:dyDescent="0.25">
      <c r="A199" s="369" t="s">
        <v>744</v>
      </c>
      <c r="B199" s="302"/>
      <c r="C199" s="341" t="s">
        <v>745</v>
      </c>
      <c r="D199" s="300" t="s">
        <v>746</v>
      </c>
    </row>
    <row r="200" spans="1:12" ht="18" customHeight="1" x14ac:dyDescent="0.25">
      <c r="A200" s="294" t="s">
        <v>215</v>
      </c>
      <c r="B200" s="342"/>
      <c r="C200" s="296"/>
      <c r="D200" s="297"/>
    </row>
    <row r="201" spans="1:12" ht="26.4" x14ac:dyDescent="0.25">
      <c r="A201" s="298" t="s">
        <v>478</v>
      </c>
      <c r="B201" s="301" t="s">
        <v>29</v>
      </c>
      <c r="C201" s="301" t="s">
        <v>747</v>
      </c>
      <c r="D201" s="300" t="s">
        <v>748</v>
      </c>
    </row>
    <row r="202" spans="1:12" x14ac:dyDescent="0.25">
      <c r="A202" s="298" t="s">
        <v>478</v>
      </c>
      <c r="B202" s="301" t="s">
        <v>749</v>
      </c>
      <c r="C202" s="301" t="s">
        <v>750</v>
      </c>
      <c r="D202" s="300" t="s">
        <v>748</v>
      </c>
    </row>
    <row r="203" spans="1:12" x14ac:dyDescent="0.25">
      <c r="A203" s="298" t="s">
        <v>478</v>
      </c>
      <c r="B203" s="301" t="s">
        <v>751</v>
      </c>
      <c r="C203" s="301" t="s">
        <v>752</v>
      </c>
    </row>
    <row r="204" spans="1:12" x14ac:dyDescent="0.25">
      <c r="A204" s="298" t="s">
        <v>478</v>
      </c>
      <c r="B204" s="301"/>
    </row>
    <row r="205" spans="1:12" x14ac:dyDescent="0.25">
      <c r="B205" s="301"/>
    </row>
    <row r="206" spans="1:12" ht="28.8" x14ac:dyDescent="0.25">
      <c r="A206" s="370" t="s">
        <v>753</v>
      </c>
      <c r="B206" s="371"/>
      <c r="C206" s="372"/>
      <c r="D206" s="373"/>
    </row>
    <row r="207" spans="1:12" ht="28.8" x14ac:dyDescent="0.25">
      <c r="A207" s="374" t="s">
        <v>754</v>
      </c>
      <c r="B207" s="375" t="s">
        <v>755</v>
      </c>
      <c r="C207" s="376" t="s">
        <v>756</v>
      </c>
      <c r="D207" s="377" t="s">
        <v>15</v>
      </c>
    </row>
    <row r="208" spans="1:12" x14ac:dyDescent="0.25">
      <c r="A208" s="374" t="s">
        <v>478</v>
      </c>
      <c r="B208" s="375" t="s">
        <v>757</v>
      </c>
      <c r="C208" s="376" t="s">
        <v>758</v>
      </c>
      <c r="D208" s="377" t="s">
        <v>15</v>
      </c>
    </row>
    <row r="209" spans="1:4" x14ac:dyDescent="0.25">
      <c r="A209" s="374" t="s">
        <v>478</v>
      </c>
      <c r="B209" s="375" t="s">
        <v>759</v>
      </c>
      <c r="C209" s="376" t="s">
        <v>760</v>
      </c>
      <c r="D209" s="377" t="s">
        <v>15</v>
      </c>
    </row>
    <row r="210" spans="1:4" x14ac:dyDescent="0.25">
      <c r="A210" s="374" t="s">
        <v>478</v>
      </c>
      <c r="B210" s="375"/>
      <c r="C210" s="376"/>
      <c r="D210" s="377"/>
    </row>
    <row r="211" spans="1:4" s="380" customFormat="1" ht="54" customHeight="1" x14ac:dyDescent="0.25">
      <c r="A211" s="378" t="s">
        <v>478</v>
      </c>
      <c r="B211" s="379" t="s">
        <v>761</v>
      </c>
      <c r="C211" s="429" t="s">
        <v>762</v>
      </c>
      <c r="D211" s="430"/>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zoomScaleNormal="100" workbookViewId="0">
      <selection activeCell="R2" sqref="R2"/>
    </sheetView>
  </sheetViews>
  <sheetFormatPr defaultRowHeight="13.2" x14ac:dyDescent="0.25"/>
  <cols>
    <col min="1" max="1" width="11.33203125" customWidth="1"/>
  </cols>
  <sheetData/>
  <sheetProtection password="EB1C" sheet="1" objects="1" scenarios="1"/>
  <printOptions horizontalCentered="1"/>
  <pageMargins left="0.2" right="0.2" top="0.6" bottom="0.25" header="0.34" footer="0.45"/>
  <pageSetup scale="77" orientation="portrait" r:id="rId1"/>
  <headerFooter>
    <oddFooter>&amp;CRevised 01/06/2021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2:I183"/>
  <sheetViews>
    <sheetView showGridLines="0" showRowColHeaders="0" tabSelected="1" zoomScale="90" zoomScaleNormal="90" zoomScalePageLayoutView="70" workbookViewId="0">
      <selection activeCell="E26" sqref="E26"/>
    </sheetView>
  </sheetViews>
  <sheetFormatPr defaultColWidth="9.109375" defaultRowHeight="13.8" x14ac:dyDescent="0.3"/>
  <cols>
    <col min="1" max="1" width="5.44140625" style="224" customWidth="1"/>
    <col min="2" max="2" width="26.5546875" style="225" customWidth="1"/>
    <col min="3" max="3" width="4.6640625" style="224" customWidth="1"/>
    <col min="4" max="4" width="28.44140625" style="279" bestFit="1" customWidth="1"/>
    <col min="5" max="5" width="48.33203125" style="224" customWidth="1"/>
    <col min="6" max="6" width="73.6640625" style="277" bestFit="1" customWidth="1"/>
    <col min="7" max="7" width="34.6640625" style="224" customWidth="1"/>
    <col min="8" max="8" width="9.109375" style="224"/>
    <col min="9" max="9" width="87.44140625" style="281" bestFit="1" customWidth="1"/>
    <col min="10" max="16384" width="9.109375" style="224"/>
  </cols>
  <sheetData>
    <row r="2" spans="2:9" ht="56.4" customHeight="1" x14ac:dyDescent="0.3">
      <c r="B2" s="446" t="s">
        <v>347</v>
      </c>
      <c r="C2" s="447"/>
      <c r="D2" s="447"/>
      <c r="E2" s="447"/>
      <c r="I2" s="278" t="s">
        <v>289</v>
      </c>
    </row>
    <row r="3" spans="2:9" ht="25.2" x14ac:dyDescent="0.3">
      <c r="B3" s="453" t="s">
        <v>763</v>
      </c>
      <c r="C3" s="453"/>
      <c r="D3" s="453"/>
      <c r="E3" s="453"/>
      <c r="I3" s="280" t="s">
        <v>34</v>
      </c>
    </row>
    <row r="4" spans="2:9" ht="109.2" customHeight="1" x14ac:dyDescent="0.3">
      <c r="B4" s="439" t="s">
        <v>764</v>
      </c>
      <c r="C4" s="440"/>
      <c r="D4" s="440"/>
      <c r="E4" s="441"/>
      <c r="I4" s="280" t="s">
        <v>35</v>
      </c>
    </row>
    <row r="5" spans="2:9" ht="13.8" customHeight="1" x14ac:dyDescent="0.3">
      <c r="B5" s="454" t="s">
        <v>798</v>
      </c>
      <c r="C5" s="454"/>
      <c r="D5" s="454"/>
      <c r="E5" s="454"/>
      <c r="I5" s="280"/>
    </row>
    <row r="6" spans="2:9" ht="15.6" customHeight="1" x14ac:dyDescent="0.3">
      <c r="B6" s="454"/>
      <c r="C6" s="454"/>
      <c r="D6" s="454"/>
      <c r="E6" s="454"/>
      <c r="I6" s="280"/>
    </row>
    <row r="7" spans="2:9" ht="15.6" customHeight="1" x14ac:dyDescent="0.3">
      <c r="B7" s="454"/>
      <c r="C7" s="454"/>
      <c r="D7" s="454"/>
      <c r="E7" s="454"/>
      <c r="I7" s="280"/>
    </row>
    <row r="8" spans="2:9" ht="15.6" customHeight="1" x14ac:dyDescent="0.3">
      <c r="B8" s="454"/>
      <c r="C8" s="454"/>
      <c r="D8" s="454"/>
      <c r="E8" s="454"/>
      <c r="I8" s="280"/>
    </row>
    <row r="9" spans="2:9" ht="15.6" customHeight="1" x14ac:dyDescent="0.3">
      <c r="B9" s="454"/>
      <c r="C9" s="454"/>
      <c r="D9" s="454"/>
      <c r="E9" s="454"/>
      <c r="I9" s="280"/>
    </row>
    <row r="10" spans="2:9" ht="15.6" customHeight="1" x14ac:dyDescent="0.3">
      <c r="B10" s="454"/>
      <c r="C10" s="454"/>
      <c r="D10" s="454"/>
      <c r="E10" s="454"/>
      <c r="I10" s="280"/>
    </row>
    <row r="11" spans="2:9" ht="15.6" customHeight="1" x14ac:dyDescent="0.3">
      <c r="B11" s="454"/>
      <c r="C11" s="454"/>
      <c r="D11" s="454"/>
      <c r="E11" s="454"/>
      <c r="I11" s="280"/>
    </row>
    <row r="12" spans="2:9" ht="15.6" customHeight="1" x14ac:dyDescent="0.3">
      <c r="B12" s="456" t="s">
        <v>261</v>
      </c>
      <c r="C12" s="457"/>
      <c r="D12" s="457"/>
      <c r="E12" s="458"/>
      <c r="I12" s="280"/>
    </row>
    <row r="13" spans="2:9" ht="15.6" customHeight="1" x14ac:dyDescent="0.3">
      <c r="B13" s="459"/>
      <c r="C13" s="460"/>
      <c r="D13" s="460"/>
      <c r="E13" s="461"/>
      <c r="I13" s="280"/>
    </row>
    <row r="14" spans="2:9" ht="15.6" customHeight="1" x14ac:dyDescent="0.3">
      <c r="B14" s="462"/>
      <c r="C14" s="463"/>
      <c r="D14" s="463"/>
      <c r="E14" s="464"/>
      <c r="I14" s="280"/>
    </row>
    <row r="15" spans="2:9" x14ac:dyDescent="0.3">
      <c r="I15" s="280" t="s">
        <v>778</v>
      </c>
    </row>
    <row r="16" spans="2:9" x14ac:dyDescent="0.3">
      <c r="B16" s="450" t="s">
        <v>74</v>
      </c>
      <c r="C16" s="451"/>
      <c r="D16" s="451"/>
      <c r="E16" s="452"/>
      <c r="I16" s="281" t="s">
        <v>34</v>
      </c>
    </row>
    <row r="17" spans="2:9" ht="12.75" customHeight="1" x14ac:dyDescent="0.3">
      <c r="B17" s="407" t="s">
        <v>284</v>
      </c>
      <c r="C17" s="443" t="s">
        <v>765</v>
      </c>
      <c r="D17" s="443"/>
      <c r="E17" s="443"/>
      <c r="I17" s="281" t="s">
        <v>35</v>
      </c>
    </row>
    <row r="18" spans="2:9" ht="12.75" customHeight="1" x14ac:dyDescent="0.3">
      <c r="B18" s="407" t="s">
        <v>769</v>
      </c>
      <c r="C18" s="443" t="s">
        <v>770</v>
      </c>
      <c r="D18" s="443"/>
      <c r="E18" s="443"/>
      <c r="I18" s="281" t="s">
        <v>57</v>
      </c>
    </row>
    <row r="19" spans="2:9" x14ac:dyDescent="0.3">
      <c r="B19" s="407" t="s">
        <v>62</v>
      </c>
      <c r="C19" s="443" t="s">
        <v>79</v>
      </c>
      <c r="D19" s="443"/>
      <c r="E19" s="443"/>
      <c r="I19" s="281" t="s">
        <v>15</v>
      </c>
    </row>
    <row r="20" spans="2:9" x14ac:dyDescent="0.3">
      <c r="B20" s="407" t="s">
        <v>1</v>
      </c>
      <c r="C20" s="443" t="s">
        <v>2</v>
      </c>
      <c r="D20" s="443"/>
      <c r="E20" s="443"/>
    </row>
    <row r="21" spans="2:9" x14ac:dyDescent="0.3">
      <c r="B21" s="407" t="s">
        <v>768</v>
      </c>
      <c r="C21" s="443" t="s">
        <v>136</v>
      </c>
      <c r="D21" s="443"/>
      <c r="E21" s="443"/>
    </row>
    <row r="22" spans="2:9" x14ac:dyDescent="0.3">
      <c r="B22" s="407" t="s">
        <v>279</v>
      </c>
      <c r="C22" s="443" t="s">
        <v>285</v>
      </c>
      <c r="D22" s="443"/>
      <c r="E22" s="443"/>
    </row>
    <row r="23" spans="2:9" x14ac:dyDescent="0.3">
      <c r="B23" s="407" t="s">
        <v>63</v>
      </c>
      <c r="C23" s="443" t="s">
        <v>92</v>
      </c>
      <c r="D23" s="443"/>
      <c r="E23" s="443"/>
    </row>
    <row r="24" spans="2:9" x14ac:dyDescent="0.3">
      <c r="B24" s="407" t="s">
        <v>105</v>
      </c>
      <c r="C24" s="443" t="s">
        <v>137</v>
      </c>
      <c r="D24" s="443"/>
      <c r="E24" s="443"/>
    </row>
    <row r="25" spans="2:9" ht="15" customHeight="1" x14ac:dyDescent="0.3">
      <c r="B25" s="442" t="s">
        <v>766</v>
      </c>
      <c r="C25" s="442"/>
      <c r="D25" s="442"/>
      <c r="E25" s="381" t="s">
        <v>767</v>
      </c>
    </row>
    <row r="26" spans="2:9" ht="16.5" customHeight="1" x14ac:dyDescent="0.3">
      <c r="B26" s="444" t="s">
        <v>771</v>
      </c>
      <c r="C26" s="444"/>
      <c r="D26" s="444"/>
      <c r="E26" s="145"/>
      <c r="F26" s="395" t="s">
        <v>206</v>
      </c>
    </row>
    <row r="27" spans="2:9" ht="16.5" customHeight="1" x14ac:dyDescent="0.3">
      <c r="B27" s="444" t="s">
        <v>772</v>
      </c>
      <c r="C27" s="444"/>
      <c r="D27" s="444"/>
      <c r="E27" s="145"/>
      <c r="F27" s="395"/>
    </row>
    <row r="28" spans="2:9" ht="15.6" x14ac:dyDescent="0.3">
      <c r="B28" s="465" t="s">
        <v>773</v>
      </c>
      <c r="C28" s="465"/>
      <c r="D28" s="465"/>
      <c r="E28" s="394"/>
      <c r="F28" s="396" t="s">
        <v>796</v>
      </c>
      <c r="G28" s="282"/>
    </row>
    <row r="29" spans="2:9" ht="16.5" customHeight="1" x14ac:dyDescent="0.3">
      <c r="B29" s="444" t="s">
        <v>774</v>
      </c>
      <c r="C29" s="444"/>
      <c r="D29" s="444"/>
      <c r="E29" s="391"/>
      <c r="F29" s="395"/>
      <c r="G29" s="282"/>
    </row>
    <row r="30" spans="2:9" ht="16.5" customHeight="1" x14ac:dyDescent="0.3">
      <c r="B30" s="444" t="s">
        <v>775</v>
      </c>
      <c r="C30" s="444"/>
      <c r="D30" s="444"/>
      <c r="E30" s="146"/>
      <c r="F30" s="397"/>
      <c r="G30" s="282"/>
    </row>
    <row r="31" spans="2:9" ht="16.5" customHeight="1" x14ac:dyDescent="0.3">
      <c r="B31" s="444" t="s">
        <v>233</v>
      </c>
      <c r="C31" s="444"/>
      <c r="D31" s="444"/>
      <c r="E31" s="147"/>
      <c r="F31" s="395"/>
      <c r="G31" s="282"/>
    </row>
    <row r="32" spans="2:9" ht="16.5" customHeight="1" x14ac:dyDescent="0.3">
      <c r="B32" s="444" t="s">
        <v>776</v>
      </c>
      <c r="C32" s="444"/>
      <c r="D32" s="444"/>
      <c r="E32" s="147"/>
      <c r="F32" s="395" t="s">
        <v>792</v>
      </c>
      <c r="G32" s="282"/>
    </row>
    <row r="33" spans="2:9" ht="16.5" customHeight="1" x14ac:dyDescent="0.3">
      <c r="B33" s="444" t="s">
        <v>777</v>
      </c>
      <c r="C33" s="444"/>
      <c r="D33" s="444"/>
      <c r="E33" s="387" t="s">
        <v>778</v>
      </c>
      <c r="F33" s="395" t="s">
        <v>793</v>
      </c>
      <c r="G33" s="282"/>
    </row>
    <row r="34" spans="2:9" ht="16.5" customHeight="1" x14ac:dyDescent="0.3">
      <c r="B34" s="466" t="s">
        <v>782</v>
      </c>
      <c r="C34" s="473" t="s">
        <v>158</v>
      </c>
      <c r="D34" s="384" t="s">
        <v>779</v>
      </c>
      <c r="E34" s="392"/>
      <c r="F34" s="398"/>
      <c r="G34" s="282"/>
    </row>
    <row r="35" spans="2:9" ht="18.600000000000001" customHeight="1" x14ac:dyDescent="0.3">
      <c r="B35" s="466"/>
      <c r="C35" s="474"/>
      <c r="D35" s="385" t="s">
        <v>780</v>
      </c>
      <c r="E35" s="392"/>
      <c r="F35" s="399" t="s">
        <v>794</v>
      </c>
      <c r="G35" s="282"/>
    </row>
    <row r="36" spans="2:9" ht="16.5" customHeight="1" x14ac:dyDescent="0.3">
      <c r="B36" s="466"/>
      <c r="C36" s="474"/>
      <c r="D36" s="385" t="s">
        <v>781</v>
      </c>
      <c r="E36" s="392"/>
      <c r="F36" s="400"/>
      <c r="G36" s="282"/>
    </row>
    <row r="37" spans="2:9" ht="16.5" customHeight="1" x14ac:dyDescent="0.3">
      <c r="B37" s="466"/>
      <c r="C37" s="474"/>
      <c r="D37" s="385" t="s">
        <v>75</v>
      </c>
      <c r="E37" s="392"/>
      <c r="F37" s="401"/>
      <c r="G37" s="282"/>
    </row>
    <row r="38" spans="2:9" ht="16.5" customHeight="1" x14ac:dyDescent="0.3">
      <c r="B38" s="466"/>
      <c r="C38" s="382"/>
      <c r="D38" s="386" t="s">
        <v>147</v>
      </c>
      <c r="E38" s="393"/>
      <c r="F38" s="395" t="s">
        <v>795</v>
      </c>
      <c r="G38" s="282"/>
    </row>
    <row r="39" spans="2:9" ht="16.5" customHeight="1" x14ac:dyDescent="0.3">
      <c r="B39" s="466"/>
      <c r="C39" s="474" t="s">
        <v>159</v>
      </c>
      <c r="D39" s="384" t="s">
        <v>779</v>
      </c>
      <c r="E39" s="392"/>
      <c r="F39" s="400"/>
      <c r="G39" s="282"/>
    </row>
    <row r="40" spans="2:9" ht="20.399999999999999" customHeight="1" x14ac:dyDescent="0.3">
      <c r="B40" s="466"/>
      <c r="C40" s="474"/>
      <c r="D40" s="385" t="s">
        <v>780</v>
      </c>
      <c r="E40" s="392"/>
      <c r="F40" s="395"/>
      <c r="G40" s="282"/>
    </row>
    <row r="41" spans="2:9" ht="16.5" customHeight="1" x14ac:dyDescent="0.3">
      <c r="B41" s="466"/>
      <c r="C41" s="474"/>
      <c r="D41" s="385" t="s">
        <v>781</v>
      </c>
      <c r="E41" s="392"/>
      <c r="F41" s="395"/>
      <c r="G41" s="282"/>
    </row>
    <row r="42" spans="2:9" ht="16.5" customHeight="1" x14ac:dyDescent="0.3">
      <c r="B42" s="466"/>
      <c r="C42" s="474"/>
      <c r="D42" s="385" t="s">
        <v>75</v>
      </c>
      <c r="E42" s="392"/>
      <c r="F42" s="401"/>
      <c r="G42" s="282"/>
    </row>
    <row r="43" spans="2:9" ht="16.8" customHeight="1" x14ac:dyDescent="0.3">
      <c r="B43" s="466"/>
      <c r="C43" s="382"/>
      <c r="D43" s="386" t="s">
        <v>147</v>
      </c>
      <c r="E43" s="393"/>
      <c r="F43" s="395" t="s">
        <v>795</v>
      </c>
      <c r="G43" s="282"/>
    </row>
    <row r="44" spans="2:9" ht="20.25" customHeight="1" x14ac:dyDescent="0.3">
      <c r="B44" s="467" t="s">
        <v>783</v>
      </c>
      <c r="C44" s="383"/>
      <c r="D44" s="388" t="s">
        <v>450</v>
      </c>
      <c r="E44" s="145"/>
      <c r="F44" s="402"/>
      <c r="G44" s="282"/>
    </row>
    <row r="45" spans="2:9" ht="15.6" x14ac:dyDescent="0.3">
      <c r="B45" s="468"/>
      <c r="C45" s="383"/>
      <c r="D45" s="388" t="s">
        <v>452</v>
      </c>
      <c r="E45" s="148"/>
      <c r="F45" s="402"/>
      <c r="G45" s="282"/>
    </row>
    <row r="46" spans="2:9" ht="20.399999999999999" customHeight="1" x14ac:dyDescent="0.3">
      <c r="B46" s="468"/>
      <c r="C46" s="383"/>
      <c r="D46" s="388" t="s">
        <v>784</v>
      </c>
      <c r="E46" s="146"/>
      <c r="F46" s="402"/>
      <c r="G46" s="282"/>
    </row>
    <row r="47" spans="2:9" s="240" customFormat="1" ht="16.5" customHeight="1" x14ac:dyDescent="0.3">
      <c r="B47" s="445" t="s">
        <v>790</v>
      </c>
      <c r="C47" s="445"/>
      <c r="D47" s="389"/>
      <c r="E47" s="469" t="s">
        <v>785</v>
      </c>
      <c r="F47" s="403" t="s">
        <v>234</v>
      </c>
      <c r="G47" s="284"/>
      <c r="I47" s="285"/>
    </row>
    <row r="48" spans="2:9" s="240" customFormat="1" ht="18" customHeight="1" x14ac:dyDescent="0.3">
      <c r="B48" s="445" t="s">
        <v>791</v>
      </c>
      <c r="C48" s="445"/>
      <c r="D48" s="390"/>
      <c r="E48" s="469"/>
      <c r="F48" s="405" t="s">
        <v>786</v>
      </c>
      <c r="G48" s="284"/>
      <c r="I48" s="285"/>
    </row>
    <row r="49" spans="2:9" ht="31.5" customHeight="1" x14ac:dyDescent="0.3">
      <c r="B49" s="448" t="s">
        <v>789</v>
      </c>
      <c r="C49" s="438"/>
      <c r="D49" s="449"/>
      <c r="E49" s="449"/>
      <c r="F49" s="404" t="s">
        <v>290</v>
      </c>
      <c r="G49" s="282"/>
    </row>
    <row r="50" spans="2:9" ht="34.200000000000003" customHeight="1" x14ac:dyDescent="0.3">
      <c r="B50" s="438" t="s">
        <v>787</v>
      </c>
      <c r="C50" s="438"/>
      <c r="D50" s="472" t="s">
        <v>135</v>
      </c>
      <c r="E50" s="472"/>
      <c r="F50" s="406" t="s">
        <v>124</v>
      </c>
      <c r="G50" s="282"/>
    </row>
    <row r="51" spans="2:9" ht="33.75" customHeight="1" x14ac:dyDescent="0.3">
      <c r="B51" s="470" t="s">
        <v>788</v>
      </c>
      <c r="C51" s="471"/>
      <c r="D51" s="449"/>
      <c r="E51" s="449"/>
      <c r="F51" s="406" t="s">
        <v>797</v>
      </c>
      <c r="G51" s="282"/>
    </row>
    <row r="52" spans="2:9" x14ac:dyDescent="0.3">
      <c r="F52" s="283"/>
      <c r="G52" s="282"/>
    </row>
    <row r="53" spans="2:9" ht="25.2" x14ac:dyDescent="0.45">
      <c r="B53" s="455" t="s">
        <v>130</v>
      </c>
      <c r="C53" s="455"/>
      <c r="D53" s="455"/>
      <c r="E53" s="455"/>
      <c r="F53" s="283"/>
      <c r="G53" s="282"/>
      <c r="I53" s="286" t="s">
        <v>135</v>
      </c>
    </row>
    <row r="54" spans="2:9" x14ac:dyDescent="0.3">
      <c r="F54" s="283"/>
      <c r="G54" s="282"/>
      <c r="I54" s="287" t="s">
        <v>164</v>
      </c>
    </row>
    <row r="55" spans="2:9" x14ac:dyDescent="0.3">
      <c r="F55" s="283"/>
      <c r="G55" s="282"/>
      <c r="I55" s="287" t="s">
        <v>165</v>
      </c>
    </row>
    <row r="56" spans="2:9" x14ac:dyDescent="0.3">
      <c r="F56" s="283"/>
      <c r="G56" s="282"/>
      <c r="I56" s="287" t="s">
        <v>254</v>
      </c>
    </row>
    <row r="57" spans="2:9" x14ac:dyDescent="0.3">
      <c r="F57" s="283"/>
      <c r="G57" s="282"/>
      <c r="I57" s="287" t="s">
        <v>166</v>
      </c>
    </row>
    <row r="58" spans="2:9" x14ac:dyDescent="0.3">
      <c r="F58" s="283"/>
      <c r="G58" s="282"/>
      <c r="I58" s="287" t="s">
        <v>167</v>
      </c>
    </row>
    <row r="59" spans="2:9" x14ac:dyDescent="0.3">
      <c r="F59" s="283"/>
      <c r="G59" s="282"/>
      <c r="I59" s="287" t="s">
        <v>131</v>
      </c>
    </row>
    <row r="60" spans="2:9" x14ac:dyDescent="0.3">
      <c r="F60" s="283"/>
      <c r="G60" s="282"/>
      <c r="I60" s="287" t="s">
        <v>168</v>
      </c>
    </row>
    <row r="61" spans="2:9" x14ac:dyDescent="0.3">
      <c r="F61" s="283"/>
      <c r="G61" s="282"/>
      <c r="I61" s="287" t="s">
        <v>169</v>
      </c>
    </row>
    <row r="62" spans="2:9" x14ac:dyDescent="0.3">
      <c r="F62" s="283"/>
      <c r="G62" s="282"/>
      <c r="I62" s="287" t="s">
        <v>170</v>
      </c>
    </row>
    <row r="63" spans="2:9" x14ac:dyDescent="0.3">
      <c r="F63" s="283"/>
      <c r="G63" s="282"/>
      <c r="I63" s="287" t="s">
        <v>132</v>
      </c>
    </row>
    <row r="64" spans="2:9" x14ac:dyDescent="0.3">
      <c r="F64" s="283"/>
      <c r="G64" s="282"/>
      <c r="I64" s="287" t="s">
        <v>138</v>
      </c>
    </row>
    <row r="65" spans="6:9" x14ac:dyDescent="0.3">
      <c r="F65" s="283"/>
      <c r="G65" s="282"/>
      <c r="I65" s="287" t="s">
        <v>133</v>
      </c>
    </row>
    <row r="66" spans="6:9" x14ac:dyDescent="0.3">
      <c r="F66" s="283"/>
      <c r="G66" s="282"/>
      <c r="I66" s="287" t="s">
        <v>134</v>
      </c>
    </row>
    <row r="67" spans="6:9" x14ac:dyDescent="0.3">
      <c r="F67" s="283"/>
      <c r="G67" s="282"/>
    </row>
    <row r="68" spans="6:9" x14ac:dyDescent="0.3">
      <c r="F68" s="283"/>
      <c r="G68" s="282"/>
    </row>
    <row r="69" spans="6:9" x14ac:dyDescent="0.3">
      <c r="F69" s="283"/>
      <c r="G69" s="282"/>
    </row>
    <row r="70" spans="6:9" x14ac:dyDescent="0.3">
      <c r="F70" s="283"/>
      <c r="G70" s="282"/>
    </row>
    <row r="71" spans="6:9" x14ac:dyDescent="0.3">
      <c r="F71" s="283"/>
      <c r="G71" s="282"/>
    </row>
    <row r="72" spans="6:9" x14ac:dyDescent="0.3">
      <c r="F72" s="283"/>
      <c r="G72" s="282"/>
    </row>
    <row r="73" spans="6:9" x14ac:dyDescent="0.3">
      <c r="F73" s="283"/>
      <c r="G73" s="282"/>
    </row>
    <row r="74" spans="6:9" x14ac:dyDescent="0.3">
      <c r="F74" s="283"/>
      <c r="G74" s="282"/>
    </row>
    <row r="75" spans="6:9" x14ac:dyDescent="0.3">
      <c r="F75" s="283"/>
      <c r="G75" s="282"/>
    </row>
    <row r="76" spans="6:9" x14ac:dyDescent="0.3">
      <c r="F76" s="283"/>
      <c r="G76" s="282"/>
    </row>
    <row r="77" spans="6:9" x14ac:dyDescent="0.3">
      <c r="F77" s="283"/>
      <c r="G77" s="282"/>
    </row>
    <row r="78" spans="6:9" x14ac:dyDescent="0.3">
      <c r="F78" s="283"/>
      <c r="G78" s="282"/>
    </row>
    <row r="79" spans="6:9" x14ac:dyDescent="0.3">
      <c r="F79" s="283"/>
      <c r="G79" s="282"/>
    </row>
    <row r="80" spans="6:9" x14ac:dyDescent="0.3">
      <c r="F80" s="283"/>
      <c r="G80" s="282"/>
    </row>
    <row r="81" spans="6:7" x14ac:dyDescent="0.3">
      <c r="F81" s="283"/>
      <c r="G81" s="282"/>
    </row>
    <row r="82" spans="6:7" x14ac:dyDescent="0.3">
      <c r="F82" s="283"/>
      <c r="G82" s="282"/>
    </row>
    <row r="83" spans="6:7" x14ac:dyDescent="0.3">
      <c r="F83" s="283"/>
      <c r="G83" s="282"/>
    </row>
    <row r="84" spans="6:7" x14ac:dyDescent="0.3">
      <c r="F84" s="283"/>
      <c r="G84" s="282"/>
    </row>
    <row r="85" spans="6:7" x14ac:dyDescent="0.3">
      <c r="F85" s="283"/>
      <c r="G85" s="282"/>
    </row>
    <row r="86" spans="6:7" x14ac:dyDescent="0.3">
      <c r="F86" s="283"/>
      <c r="G86" s="282"/>
    </row>
    <row r="87" spans="6:7" x14ac:dyDescent="0.3">
      <c r="F87" s="283"/>
      <c r="G87" s="282"/>
    </row>
    <row r="88" spans="6:7" x14ac:dyDescent="0.3">
      <c r="F88" s="283"/>
      <c r="G88" s="282"/>
    </row>
    <row r="89" spans="6:7" x14ac:dyDescent="0.3">
      <c r="F89" s="283"/>
      <c r="G89" s="282"/>
    </row>
    <row r="90" spans="6:7" x14ac:dyDescent="0.3">
      <c r="F90" s="283"/>
      <c r="G90" s="282"/>
    </row>
    <row r="91" spans="6:7" x14ac:dyDescent="0.3">
      <c r="F91" s="283"/>
      <c r="G91" s="282"/>
    </row>
    <row r="92" spans="6:7" x14ac:dyDescent="0.3">
      <c r="F92" s="283"/>
      <c r="G92" s="282"/>
    </row>
    <row r="93" spans="6:7" x14ac:dyDescent="0.3">
      <c r="F93" s="283"/>
      <c r="G93" s="282"/>
    </row>
    <row r="94" spans="6:7" x14ac:dyDescent="0.3">
      <c r="F94" s="283"/>
      <c r="G94" s="282"/>
    </row>
    <row r="95" spans="6:7" x14ac:dyDescent="0.3">
      <c r="F95" s="283"/>
      <c r="G95" s="282"/>
    </row>
    <row r="96" spans="6:7" x14ac:dyDescent="0.3">
      <c r="F96" s="283"/>
      <c r="G96" s="282"/>
    </row>
    <row r="97" spans="6:7" x14ac:dyDescent="0.3">
      <c r="F97" s="283"/>
      <c r="G97" s="282"/>
    </row>
    <row r="98" spans="6:7" x14ac:dyDescent="0.3">
      <c r="F98" s="283"/>
      <c r="G98" s="282"/>
    </row>
    <row r="99" spans="6:7" x14ac:dyDescent="0.3">
      <c r="F99" s="283"/>
      <c r="G99" s="282"/>
    </row>
    <row r="100" spans="6:7" x14ac:dyDescent="0.3">
      <c r="F100" s="283"/>
      <c r="G100" s="282"/>
    </row>
    <row r="101" spans="6:7" x14ac:dyDescent="0.3">
      <c r="F101" s="283"/>
      <c r="G101" s="282"/>
    </row>
    <row r="102" spans="6:7" x14ac:dyDescent="0.3">
      <c r="F102" s="283"/>
      <c r="G102" s="282"/>
    </row>
    <row r="103" spans="6:7" x14ac:dyDescent="0.3">
      <c r="F103" s="283"/>
      <c r="G103" s="282"/>
    </row>
    <row r="104" spans="6:7" x14ac:dyDescent="0.3">
      <c r="F104" s="283"/>
      <c r="G104" s="282"/>
    </row>
    <row r="105" spans="6:7" x14ac:dyDescent="0.3">
      <c r="F105" s="283"/>
      <c r="G105" s="282"/>
    </row>
    <row r="106" spans="6:7" x14ac:dyDescent="0.3">
      <c r="F106" s="283"/>
      <c r="G106" s="282"/>
    </row>
    <row r="107" spans="6:7" x14ac:dyDescent="0.3">
      <c r="F107" s="283"/>
      <c r="G107" s="282"/>
    </row>
    <row r="108" spans="6:7" x14ac:dyDescent="0.3">
      <c r="F108" s="283"/>
      <c r="G108" s="282"/>
    </row>
    <row r="109" spans="6:7" x14ac:dyDescent="0.3">
      <c r="F109" s="283"/>
      <c r="G109" s="282"/>
    </row>
    <row r="110" spans="6:7" x14ac:dyDescent="0.3">
      <c r="F110" s="283"/>
      <c r="G110" s="282"/>
    </row>
    <row r="111" spans="6:7" x14ac:dyDescent="0.3">
      <c r="F111" s="283"/>
      <c r="G111" s="282"/>
    </row>
    <row r="112" spans="6:7" x14ac:dyDescent="0.3">
      <c r="F112" s="283"/>
      <c r="G112" s="282"/>
    </row>
    <row r="113" spans="6:7" x14ac:dyDescent="0.3">
      <c r="F113" s="283"/>
      <c r="G113" s="282"/>
    </row>
    <row r="114" spans="6:7" x14ac:dyDescent="0.3">
      <c r="F114" s="283"/>
      <c r="G114" s="282"/>
    </row>
    <row r="115" spans="6:7" x14ac:dyDescent="0.3">
      <c r="F115" s="283"/>
      <c r="G115" s="282"/>
    </row>
    <row r="116" spans="6:7" x14ac:dyDescent="0.3">
      <c r="F116" s="283"/>
      <c r="G116" s="282"/>
    </row>
    <row r="117" spans="6:7" x14ac:dyDescent="0.3">
      <c r="F117" s="283"/>
      <c r="G117" s="282"/>
    </row>
    <row r="118" spans="6:7" x14ac:dyDescent="0.3">
      <c r="F118" s="283"/>
      <c r="G118" s="282"/>
    </row>
    <row r="119" spans="6:7" x14ac:dyDescent="0.3">
      <c r="F119" s="283"/>
      <c r="G119" s="282"/>
    </row>
    <row r="120" spans="6:7" x14ac:dyDescent="0.3">
      <c r="F120" s="283"/>
      <c r="G120" s="282"/>
    </row>
    <row r="121" spans="6:7" x14ac:dyDescent="0.3">
      <c r="F121" s="283"/>
      <c r="G121" s="282"/>
    </row>
    <row r="122" spans="6:7" x14ac:dyDescent="0.3">
      <c r="F122" s="283"/>
      <c r="G122" s="282"/>
    </row>
    <row r="123" spans="6:7" x14ac:dyDescent="0.3">
      <c r="F123" s="283"/>
      <c r="G123" s="282"/>
    </row>
    <row r="124" spans="6:7" x14ac:dyDescent="0.3">
      <c r="F124" s="283"/>
      <c r="G124" s="282"/>
    </row>
    <row r="125" spans="6:7" x14ac:dyDescent="0.3">
      <c r="F125" s="283"/>
      <c r="G125" s="282"/>
    </row>
    <row r="126" spans="6:7" x14ac:dyDescent="0.3">
      <c r="F126" s="283"/>
      <c r="G126" s="282"/>
    </row>
    <row r="127" spans="6:7" x14ac:dyDescent="0.3">
      <c r="F127" s="283"/>
      <c r="G127" s="282"/>
    </row>
    <row r="128" spans="6:7" x14ac:dyDescent="0.3">
      <c r="F128" s="283"/>
      <c r="G128" s="282"/>
    </row>
    <row r="129" spans="6:7" x14ac:dyDescent="0.3">
      <c r="F129" s="283"/>
      <c r="G129" s="282"/>
    </row>
    <row r="130" spans="6:7" x14ac:dyDescent="0.3">
      <c r="F130" s="283"/>
      <c r="G130" s="282"/>
    </row>
    <row r="131" spans="6:7" x14ac:dyDescent="0.3">
      <c r="F131" s="283"/>
      <c r="G131" s="282"/>
    </row>
    <row r="132" spans="6:7" x14ac:dyDescent="0.3">
      <c r="F132" s="283"/>
      <c r="G132" s="282"/>
    </row>
    <row r="133" spans="6:7" x14ac:dyDescent="0.3">
      <c r="F133" s="283"/>
      <c r="G133" s="282"/>
    </row>
    <row r="134" spans="6:7" x14ac:dyDescent="0.3">
      <c r="F134" s="283"/>
      <c r="G134" s="282"/>
    </row>
    <row r="135" spans="6:7" x14ac:dyDescent="0.3">
      <c r="F135" s="283"/>
      <c r="G135" s="282"/>
    </row>
    <row r="136" spans="6:7" x14ac:dyDescent="0.3">
      <c r="F136" s="283"/>
      <c r="G136" s="282"/>
    </row>
    <row r="137" spans="6:7" x14ac:dyDescent="0.3">
      <c r="F137" s="283"/>
      <c r="G137" s="282"/>
    </row>
    <row r="138" spans="6:7" x14ac:dyDescent="0.3">
      <c r="F138" s="283"/>
      <c r="G138" s="282"/>
    </row>
    <row r="139" spans="6:7" x14ac:dyDescent="0.3">
      <c r="F139" s="283"/>
      <c r="G139" s="282"/>
    </row>
    <row r="140" spans="6:7" x14ac:dyDescent="0.3">
      <c r="F140" s="283"/>
      <c r="G140" s="282"/>
    </row>
    <row r="141" spans="6:7" x14ac:dyDescent="0.3">
      <c r="F141" s="283"/>
      <c r="G141" s="282"/>
    </row>
    <row r="142" spans="6:7" x14ac:dyDescent="0.3">
      <c r="F142" s="283"/>
      <c r="G142" s="282"/>
    </row>
    <row r="143" spans="6:7" x14ac:dyDescent="0.3">
      <c r="F143" s="283"/>
      <c r="G143" s="282"/>
    </row>
    <row r="144" spans="6:7" x14ac:dyDescent="0.3">
      <c r="F144" s="283"/>
      <c r="G144" s="282"/>
    </row>
    <row r="145" spans="6:7" x14ac:dyDescent="0.3">
      <c r="F145" s="283"/>
      <c r="G145" s="282"/>
    </row>
    <row r="146" spans="6:7" x14ac:dyDescent="0.3">
      <c r="F146" s="283"/>
      <c r="G146" s="282"/>
    </row>
    <row r="147" spans="6:7" x14ac:dyDescent="0.3">
      <c r="F147" s="283"/>
      <c r="G147" s="282"/>
    </row>
    <row r="148" spans="6:7" x14ac:dyDescent="0.3">
      <c r="F148" s="283"/>
      <c r="G148" s="282"/>
    </row>
    <row r="149" spans="6:7" x14ac:dyDescent="0.3">
      <c r="F149" s="283"/>
      <c r="G149" s="282"/>
    </row>
    <row r="150" spans="6:7" x14ac:dyDescent="0.3">
      <c r="F150" s="283"/>
      <c r="G150" s="282"/>
    </row>
    <row r="151" spans="6:7" x14ac:dyDescent="0.3">
      <c r="F151" s="283"/>
      <c r="G151" s="282"/>
    </row>
    <row r="152" spans="6:7" x14ac:dyDescent="0.3">
      <c r="F152" s="283"/>
      <c r="G152" s="282"/>
    </row>
    <row r="153" spans="6:7" x14ac:dyDescent="0.3">
      <c r="F153" s="283"/>
      <c r="G153" s="282"/>
    </row>
    <row r="154" spans="6:7" x14ac:dyDescent="0.3">
      <c r="F154" s="283"/>
      <c r="G154" s="282"/>
    </row>
    <row r="155" spans="6:7" x14ac:dyDescent="0.3">
      <c r="F155" s="283"/>
      <c r="G155" s="282"/>
    </row>
    <row r="156" spans="6:7" x14ac:dyDescent="0.3">
      <c r="F156" s="283"/>
      <c r="G156" s="282"/>
    </row>
    <row r="157" spans="6:7" x14ac:dyDescent="0.3">
      <c r="F157" s="283"/>
      <c r="G157" s="282"/>
    </row>
    <row r="158" spans="6:7" x14ac:dyDescent="0.3">
      <c r="F158" s="283"/>
      <c r="G158" s="282"/>
    </row>
    <row r="159" spans="6:7" x14ac:dyDescent="0.3">
      <c r="F159" s="283"/>
      <c r="G159" s="282"/>
    </row>
    <row r="160" spans="6:7" x14ac:dyDescent="0.3">
      <c r="F160" s="283"/>
      <c r="G160" s="282"/>
    </row>
    <row r="161" spans="6:7" x14ac:dyDescent="0.3">
      <c r="F161" s="283"/>
      <c r="G161" s="282"/>
    </row>
    <row r="162" spans="6:7" x14ac:dyDescent="0.3">
      <c r="F162" s="283"/>
      <c r="G162" s="282"/>
    </row>
    <row r="163" spans="6:7" x14ac:dyDescent="0.3">
      <c r="F163" s="283"/>
      <c r="G163" s="282"/>
    </row>
    <row r="164" spans="6:7" x14ac:dyDescent="0.3">
      <c r="F164" s="283"/>
      <c r="G164" s="282"/>
    </row>
    <row r="165" spans="6:7" x14ac:dyDescent="0.3">
      <c r="F165" s="283"/>
      <c r="G165" s="282"/>
    </row>
    <row r="166" spans="6:7" x14ac:dyDescent="0.3">
      <c r="F166" s="283"/>
      <c r="G166" s="282"/>
    </row>
    <row r="167" spans="6:7" x14ac:dyDescent="0.3">
      <c r="F167" s="283"/>
      <c r="G167" s="282"/>
    </row>
    <row r="168" spans="6:7" x14ac:dyDescent="0.3">
      <c r="F168" s="283"/>
      <c r="G168" s="282"/>
    </row>
    <row r="169" spans="6:7" x14ac:dyDescent="0.3">
      <c r="F169" s="283"/>
      <c r="G169" s="282"/>
    </row>
    <row r="170" spans="6:7" x14ac:dyDescent="0.3">
      <c r="F170" s="283"/>
      <c r="G170" s="282"/>
    </row>
    <row r="171" spans="6:7" x14ac:dyDescent="0.3">
      <c r="F171" s="283"/>
      <c r="G171" s="282"/>
    </row>
    <row r="172" spans="6:7" x14ac:dyDescent="0.3">
      <c r="F172" s="283"/>
      <c r="G172" s="282"/>
    </row>
    <row r="173" spans="6:7" x14ac:dyDescent="0.3">
      <c r="F173" s="283"/>
      <c r="G173" s="282"/>
    </row>
    <row r="174" spans="6:7" x14ac:dyDescent="0.3">
      <c r="F174" s="283"/>
      <c r="G174" s="282"/>
    </row>
    <row r="175" spans="6:7" x14ac:dyDescent="0.3">
      <c r="F175" s="283"/>
      <c r="G175" s="282"/>
    </row>
    <row r="176" spans="6:7" x14ac:dyDescent="0.3">
      <c r="F176" s="283"/>
      <c r="G176" s="282"/>
    </row>
    <row r="177" spans="6:7" x14ac:dyDescent="0.3">
      <c r="F177" s="283"/>
      <c r="G177" s="282"/>
    </row>
    <row r="178" spans="6:7" x14ac:dyDescent="0.3">
      <c r="F178" s="283"/>
      <c r="G178" s="282"/>
    </row>
    <row r="179" spans="6:7" x14ac:dyDescent="0.3">
      <c r="F179" s="283"/>
      <c r="G179" s="282"/>
    </row>
    <row r="180" spans="6:7" x14ac:dyDescent="0.3">
      <c r="F180" s="283"/>
      <c r="G180" s="282"/>
    </row>
    <row r="181" spans="6:7" x14ac:dyDescent="0.3">
      <c r="F181" s="283"/>
      <c r="G181" s="282"/>
    </row>
    <row r="182" spans="6:7" x14ac:dyDescent="0.3">
      <c r="F182" s="283"/>
      <c r="G182" s="282"/>
    </row>
    <row r="183" spans="6:7" x14ac:dyDescent="0.3">
      <c r="F183" s="283"/>
      <c r="G183" s="282"/>
    </row>
  </sheetData>
  <sheetProtection password="EB1C" sheet="1" objects="1" scenarios="1"/>
  <mergeCells count="37">
    <mergeCell ref="B53:E53"/>
    <mergeCell ref="B12:E14"/>
    <mergeCell ref="B28:D28"/>
    <mergeCell ref="B29:D29"/>
    <mergeCell ref="B30:D30"/>
    <mergeCell ref="B31:D31"/>
    <mergeCell ref="B32:D32"/>
    <mergeCell ref="B33:D33"/>
    <mergeCell ref="B34:B43"/>
    <mergeCell ref="B44:B46"/>
    <mergeCell ref="E47:E48"/>
    <mergeCell ref="B51:C51"/>
    <mergeCell ref="D50:E50"/>
    <mergeCell ref="D51:E51"/>
    <mergeCell ref="C34:C37"/>
    <mergeCell ref="C39:C42"/>
    <mergeCell ref="B2:E2"/>
    <mergeCell ref="B49:C49"/>
    <mergeCell ref="D49:E49"/>
    <mergeCell ref="C23:E23"/>
    <mergeCell ref="B16:E16"/>
    <mergeCell ref="C19:E19"/>
    <mergeCell ref="C24:E24"/>
    <mergeCell ref="C21:E21"/>
    <mergeCell ref="C20:E20"/>
    <mergeCell ref="B3:E3"/>
    <mergeCell ref="C22:E22"/>
    <mergeCell ref="B5:E11"/>
    <mergeCell ref="C17:E17"/>
    <mergeCell ref="B50:C50"/>
    <mergeCell ref="B4:E4"/>
    <mergeCell ref="B25:D25"/>
    <mergeCell ref="C18:E18"/>
    <mergeCell ref="B26:D26"/>
    <mergeCell ref="B27:D27"/>
    <mergeCell ref="B47:C47"/>
    <mergeCell ref="B48:C48"/>
  </mergeCells>
  <phoneticPr fontId="0" type="noConversion"/>
  <dataValidations xWindow="824" yWindow="522" count="13">
    <dataValidation type="textLength" operator="lessThanOrEqual" allowBlank="1" showInputMessage="1" showErrorMessage="1" prompt="Max. 200 characters" sqref="D51:E51" xr:uid="{00000000-0002-0000-0200-000000000000}">
      <formula1>200</formula1>
    </dataValidation>
    <dataValidation type="textLength" operator="equal" allowBlank="1" showInputMessage="1" showErrorMessage="1" sqref="E41 E34 E36 E39" xr:uid="{00000000-0002-0000-0200-000002000000}">
      <formula1>5</formula1>
    </dataValidation>
    <dataValidation type="textLength" operator="equal" allowBlank="1" showInputMessage="1" showErrorMessage="1" sqref="E40 E35" xr:uid="{00000000-0002-0000-0200-000003000000}">
      <formula1>6</formula1>
    </dataValidation>
    <dataValidation allowBlank="1" showInputMessage="1" showErrorMessage="1" prompt="Enter as 123456789 (no dashes)_x000a_ONLY ENTER FOR FIRST REIMBURSEMENT" sqref="E28" xr:uid="{00000000-0002-0000-0200-000004000000}"/>
    <dataValidation type="list" operator="lessThanOrEqual" allowBlank="1" showInputMessage="1" showErrorMessage="1" sqref="D50" xr:uid="{00000000-0002-0000-0200-000006000000}">
      <formula1>$I$53:$I$66</formula1>
    </dataValidation>
    <dataValidation allowBlank="1" showInputMessage="1" showErrorMessage="1" prompt="Enter as Month/Date/Year" sqref="F49" xr:uid="{00000000-0002-0000-0200-000007000000}"/>
    <dataValidation allowBlank="1" showInputMessage="1" showErrorMessage="1" prompt="MAX AMOUNT ONLY FROM THIS CHARTFIELD" sqref="E38" xr:uid="{00000000-0002-0000-0200-000008000000}"/>
    <dataValidation allowBlank="1" showInputMessage="1" showErrorMessage="1" prompt="CHECK WILL BE MAILED TO THIS BOX NUMBER" sqref="E31" xr:uid="{00000000-0002-0000-0200-000009000000}"/>
    <dataValidation allowBlank="1" showErrorMessage="1" prompt="MAX AMOUNT ONLY FROM THIS CHARTFIELD" sqref="E43" xr:uid="{00000000-0002-0000-0200-00000A000000}"/>
    <dataValidation allowBlank="1" showErrorMessage="1" sqref="D48" xr:uid="{00000000-0002-0000-0200-00000B000000}"/>
    <dataValidation type="textLength" operator="lessThanOrEqual" allowBlank="1" showErrorMessage="1" prompt="Max. 200 characters" sqref="D49:E49" xr:uid="{00000000-0002-0000-0200-00000C000000}">
      <formula1>200</formula1>
    </dataValidation>
    <dataValidation allowBlank="1" showErrorMessage="1" prompt="Enter as Month/Date/Year" sqref="D47" xr:uid="{00000000-0002-0000-0200-00000D000000}"/>
    <dataValidation type="list" allowBlank="1" showInputMessage="1" showErrorMessage="1" sqref="E33" xr:uid="{00000000-0002-0000-0200-000001000000}">
      <formula1>$I$15:$I$19</formula1>
    </dataValidation>
  </dataValidations>
  <printOptions horizontalCentered="1"/>
  <pageMargins left="0.25" right="0.25" top="0.48" bottom="0.56000000000000005" header="0.3" footer="0.3"/>
  <pageSetup scale="73" orientation="portrait" horizontalDpi="300" verticalDpi="300" r:id="rId1"/>
  <headerFooter alignWithMargins="0">
    <oddFooter>&amp;L&amp;8File: &amp;F
Tab: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2:R49"/>
  <sheetViews>
    <sheetView showGridLines="0" showRowColHeaders="0" showZeros="0" zoomScale="90" zoomScaleNormal="90" workbookViewId="0">
      <selection activeCell="C21" sqref="C21"/>
    </sheetView>
  </sheetViews>
  <sheetFormatPr defaultColWidth="9.109375" defaultRowHeight="13.8" x14ac:dyDescent="0.3"/>
  <cols>
    <col min="1" max="1" width="3" style="224" customWidth="1"/>
    <col min="2" max="2" width="27.6640625" style="224" customWidth="1"/>
    <col min="3" max="3" width="32" style="224" customWidth="1"/>
    <col min="4" max="4" width="26.33203125" style="224" customWidth="1"/>
    <col min="5" max="5" width="25.88671875" style="224" customWidth="1"/>
    <col min="6" max="6" width="6.5546875" style="224" bestFit="1" customWidth="1"/>
    <col min="7" max="7" width="9.109375" style="225"/>
    <col min="8" max="8" width="14.6640625" style="225" customWidth="1"/>
    <col min="9" max="10" width="9.109375" style="225"/>
    <col min="11" max="11" width="9.109375" style="224"/>
    <col min="12" max="12" width="13" style="224" customWidth="1"/>
    <col min="13" max="17" width="9.109375" style="224"/>
    <col min="18" max="18" width="29" style="224" bestFit="1" customWidth="1"/>
    <col min="19" max="16384" width="9.109375" style="224"/>
  </cols>
  <sheetData>
    <row r="2" spans="2:18" ht="15.6" customHeight="1" x14ac:dyDescent="0.3">
      <c r="B2" s="514" t="s">
        <v>183</v>
      </c>
      <c r="C2" s="514"/>
      <c r="D2" s="239" t="s">
        <v>356</v>
      </c>
      <c r="E2" s="226">
        <f ca="1">TODAY()</f>
        <v>45289</v>
      </c>
      <c r="G2" s="227"/>
      <c r="H2" s="227"/>
    </row>
    <row r="3" spans="2:18" ht="34.799999999999997" x14ac:dyDescent="0.55000000000000004">
      <c r="B3" s="518" t="s">
        <v>267</v>
      </c>
      <c r="C3" s="519"/>
      <c r="D3" s="515" t="s">
        <v>357</v>
      </c>
      <c r="E3" s="517" t="str">
        <f>IF('START HERE'!E44="","",'START HERE'!E44)</f>
        <v/>
      </c>
      <c r="F3" s="256"/>
    </row>
    <row r="4" spans="2:18" ht="20.399999999999999" x14ac:dyDescent="0.35">
      <c r="B4" s="521" t="s">
        <v>268</v>
      </c>
      <c r="C4" s="522"/>
      <c r="D4" s="516"/>
      <c r="E4" s="517"/>
      <c r="F4" s="256"/>
      <c r="G4" s="227"/>
      <c r="H4" s="227"/>
    </row>
    <row r="5" spans="2:18" ht="18" customHeight="1" x14ac:dyDescent="0.3">
      <c r="B5" s="523" t="s">
        <v>47</v>
      </c>
      <c r="C5" s="523"/>
      <c r="D5" s="246" t="s">
        <v>358</v>
      </c>
      <c r="E5" s="228" t="str">
        <f>IF('START HERE'!E46="","",'START HERE'!E46)</f>
        <v/>
      </c>
      <c r="F5" s="256"/>
      <c r="G5" s="227"/>
      <c r="H5" s="227"/>
    </row>
    <row r="6" spans="2:18" ht="18" x14ac:dyDescent="0.35">
      <c r="B6" s="524" t="s">
        <v>800</v>
      </c>
      <c r="C6" s="524"/>
      <c r="D6" s="246" t="s">
        <v>359</v>
      </c>
      <c r="E6" s="229" t="str">
        <f>IF('START HERE'!E45="","",'START HERE'!E45)</f>
        <v/>
      </c>
      <c r="F6" s="256"/>
      <c r="G6" s="227"/>
      <c r="H6" s="227"/>
    </row>
    <row r="7" spans="2:18" ht="6.75" customHeight="1" x14ac:dyDescent="0.3">
      <c r="B7" s="520"/>
      <c r="C7" s="520"/>
      <c r="D7" s="520"/>
      <c r="E7" s="520"/>
      <c r="F7" s="256"/>
      <c r="G7" s="227"/>
      <c r="H7" s="227"/>
    </row>
    <row r="8" spans="2:18" ht="27.9" customHeight="1" x14ac:dyDescent="0.3">
      <c r="B8" s="230" t="s">
        <v>55</v>
      </c>
      <c r="C8" s="248" t="str">
        <f>IF('START HERE'!E26="","Go to Start Here Tab to complete",'START HERE'!E26)</f>
        <v>Go to Start Here Tab to complete</v>
      </c>
      <c r="D8" s="230" t="s">
        <v>80</v>
      </c>
      <c r="E8" s="247" t="str">
        <f>IF('START HERE'!E27="","",'START HERE'!E27)</f>
        <v/>
      </c>
      <c r="F8" s="256"/>
      <c r="G8" s="243"/>
      <c r="H8" s="243"/>
      <c r="I8" s="243"/>
      <c r="J8" s="243"/>
      <c r="K8" s="243"/>
    </row>
    <row r="9" spans="2:18" ht="23.4" customHeight="1" x14ac:dyDescent="0.3">
      <c r="B9" s="230" t="s">
        <v>77</v>
      </c>
      <c r="C9" s="215" t="str">
        <f>IF('START HERE'!E33="","",'START HERE'!E33)</f>
        <v>SELECT DROPDOWN CHOICES</v>
      </c>
      <c r="D9" s="230" t="s">
        <v>257</v>
      </c>
      <c r="E9" s="216" t="str">
        <f>IF('START HERE'!E28="","",'START HERE'!E28)</f>
        <v/>
      </c>
      <c r="F9" s="256"/>
      <c r="G9" s="243"/>
      <c r="H9" s="243"/>
      <c r="I9" s="243"/>
      <c r="J9" s="243"/>
      <c r="K9" s="243"/>
      <c r="R9" s="224" t="s">
        <v>280</v>
      </c>
    </row>
    <row r="10" spans="2:18" s="231" customFormat="1" ht="26.25" customHeight="1" x14ac:dyDescent="0.25">
      <c r="B10" s="230" t="s">
        <v>182</v>
      </c>
      <c r="C10" s="217" t="str">
        <f>IF('START HERE'!E29="","",'START HERE'!E29)</f>
        <v/>
      </c>
      <c r="D10" s="230" t="s">
        <v>44</v>
      </c>
      <c r="E10" s="218" t="str">
        <f>IF('START HERE'!E32="","",'START HERE'!E32)</f>
        <v/>
      </c>
      <c r="F10" s="256"/>
      <c r="G10" s="243"/>
      <c r="H10" s="243"/>
      <c r="I10" s="243"/>
      <c r="J10" s="243"/>
      <c r="K10" s="243"/>
      <c r="R10" s="231" t="s">
        <v>293</v>
      </c>
    </row>
    <row r="11" spans="2:18" ht="18" customHeight="1" x14ac:dyDescent="0.3">
      <c r="B11" s="230" t="s">
        <v>163</v>
      </c>
      <c r="C11" s="219" t="str">
        <f>IF('START HERE'!E30="","",'START HERE'!E30)</f>
        <v/>
      </c>
      <c r="D11" s="230" t="s">
        <v>48</v>
      </c>
      <c r="E11" s="220" t="str">
        <f>IF('START HERE'!E31="","",'START HERE'!E31)</f>
        <v/>
      </c>
      <c r="F11" s="256"/>
      <c r="G11" s="243"/>
      <c r="H11" s="243"/>
      <c r="I11" s="243"/>
      <c r="J11" s="243"/>
      <c r="K11" s="243"/>
      <c r="R11" s="232" t="s">
        <v>281</v>
      </c>
    </row>
    <row r="12" spans="2:18" ht="21.75" customHeight="1" x14ac:dyDescent="0.3">
      <c r="B12" s="525" t="s">
        <v>245</v>
      </c>
      <c r="C12" s="525"/>
      <c r="D12" s="525"/>
      <c r="E12" s="525"/>
      <c r="F12" s="256"/>
      <c r="G12" s="243"/>
      <c r="H12" s="243"/>
      <c r="I12" s="243"/>
      <c r="J12" s="243"/>
      <c r="K12" s="243"/>
    </row>
    <row r="13" spans="2:18" ht="24" customHeight="1" x14ac:dyDescent="0.3">
      <c r="B13" s="230" t="s">
        <v>360</v>
      </c>
      <c r="C13" s="526" t="str">
        <f>IF('START HERE'!D49="","",'START HERE'!D49)</f>
        <v/>
      </c>
      <c r="D13" s="526"/>
      <c r="E13" s="526"/>
      <c r="F13" s="256"/>
      <c r="G13" s="243"/>
      <c r="H13" s="243"/>
      <c r="I13" s="243"/>
      <c r="J13" s="243"/>
      <c r="K13" s="243"/>
    </row>
    <row r="14" spans="2:18" ht="17.25" customHeight="1" x14ac:dyDescent="0.3">
      <c r="B14" s="233" t="s">
        <v>361</v>
      </c>
      <c r="C14" s="529" t="str">
        <f>IF('START HERE'!D51="","",'START HERE'!D51)</f>
        <v/>
      </c>
      <c r="D14" s="529"/>
      <c r="F14" s="256"/>
      <c r="G14" s="500" t="s">
        <v>211</v>
      </c>
      <c r="H14" s="500"/>
      <c r="I14" s="500"/>
      <c r="J14" s="500"/>
      <c r="K14" s="500"/>
    </row>
    <row r="15" spans="2:18" ht="25.5" customHeight="1" thickBot="1" x14ac:dyDescent="0.35">
      <c r="B15" s="230" t="s">
        <v>172</v>
      </c>
      <c r="C15" s="531" t="str">
        <f>IF('START HERE'!D50="","",'START HERE'!D50)</f>
        <v>Select a purpose from drop down box</v>
      </c>
      <c r="D15" s="531"/>
      <c r="F15" s="256"/>
      <c r="G15" s="500"/>
      <c r="H15" s="500"/>
      <c r="I15" s="500"/>
      <c r="J15" s="500"/>
      <c r="K15" s="500"/>
    </row>
    <row r="16" spans="2:18" ht="12" customHeight="1" x14ac:dyDescent="0.3">
      <c r="B16" s="480" t="s">
        <v>278</v>
      </c>
      <c r="C16" s="481"/>
      <c r="D16" s="481"/>
      <c r="E16" s="484" t="s">
        <v>199</v>
      </c>
      <c r="F16" s="256"/>
      <c r="G16" s="500"/>
      <c r="H16" s="500"/>
      <c r="I16" s="500"/>
      <c r="J16" s="500"/>
      <c r="K16" s="500"/>
    </row>
    <row r="17" spans="2:15" ht="13.5" customHeight="1" x14ac:dyDescent="0.3">
      <c r="B17" s="482"/>
      <c r="C17" s="483"/>
      <c r="D17" s="483"/>
      <c r="E17" s="485"/>
      <c r="G17" s="500"/>
      <c r="H17" s="500"/>
      <c r="I17" s="500"/>
      <c r="J17" s="500"/>
      <c r="K17" s="500"/>
    </row>
    <row r="18" spans="2:15" ht="13.5" customHeight="1" x14ac:dyDescent="0.3">
      <c r="B18" s="527" t="s">
        <v>56</v>
      </c>
      <c r="C18" s="408" t="s">
        <v>54</v>
      </c>
      <c r="D18" s="409" t="s">
        <v>53</v>
      </c>
      <c r="E18" s="530" t="s">
        <v>280</v>
      </c>
      <c r="F18" s="257"/>
      <c r="G18" s="500"/>
      <c r="H18" s="500"/>
      <c r="I18" s="500"/>
      <c r="J18" s="500"/>
      <c r="K18" s="500"/>
    </row>
    <row r="19" spans="2:15" ht="15.6" x14ac:dyDescent="0.3">
      <c r="B19" s="528"/>
      <c r="C19" s="268" t="str">
        <f>IF('START HERE'!D47="","",'START HERE'!D47)</f>
        <v/>
      </c>
      <c r="D19" s="410" t="str">
        <f>IF('START HERE'!D48="","",'START HERE'!D48)</f>
        <v/>
      </c>
      <c r="E19" s="530"/>
      <c r="F19" s="257"/>
    </row>
    <row r="20" spans="2:15" ht="13.5" customHeight="1" x14ac:dyDescent="0.3">
      <c r="B20" s="503" t="s">
        <v>277</v>
      </c>
      <c r="C20" s="503"/>
      <c r="D20" s="503"/>
      <c r="E20" s="513" t="s">
        <v>371</v>
      </c>
      <c r="F20" s="257"/>
      <c r="G20" s="262"/>
      <c r="H20" s="262"/>
      <c r="I20" s="262"/>
      <c r="J20" s="262"/>
      <c r="K20" s="262"/>
    </row>
    <row r="21" spans="2:15" ht="15.75" customHeight="1" x14ac:dyDescent="0.3">
      <c r="B21" s="221" t="s">
        <v>270</v>
      </c>
      <c r="C21" s="245">
        <v>0</v>
      </c>
      <c r="D21" s="269" t="s">
        <v>369</v>
      </c>
      <c r="E21" s="513"/>
      <c r="F21" s="257"/>
      <c r="G21" s="262"/>
      <c r="H21" s="262"/>
      <c r="I21" s="262"/>
      <c r="J21" s="262"/>
      <c r="K21" s="262"/>
    </row>
    <row r="22" spans="2:15" ht="15" customHeight="1" x14ac:dyDescent="0.3">
      <c r="B22" s="221" t="s">
        <v>271</v>
      </c>
      <c r="C22" s="245">
        <v>0</v>
      </c>
      <c r="D22" s="270" t="s">
        <v>282</v>
      </c>
      <c r="E22" s="513"/>
      <c r="F22" s="257"/>
      <c r="G22" s="262"/>
      <c r="H22" s="262"/>
      <c r="I22" s="262"/>
      <c r="J22" s="262"/>
      <c r="K22" s="262"/>
      <c r="O22" s="222"/>
    </row>
    <row r="23" spans="2:15" ht="14.25" customHeight="1" x14ac:dyDescent="0.3">
      <c r="B23" s="221" t="s">
        <v>363</v>
      </c>
      <c r="C23" s="245">
        <v>0</v>
      </c>
      <c r="D23" s="271" t="s">
        <v>283</v>
      </c>
      <c r="E23" s="259" t="s">
        <v>200</v>
      </c>
      <c r="F23" s="257"/>
      <c r="G23" s="478" t="s">
        <v>375</v>
      </c>
      <c r="H23" s="479"/>
      <c r="I23" s="479"/>
      <c r="J23" s="479"/>
      <c r="K23" s="479"/>
    </row>
    <row r="24" spans="2:15" ht="15" customHeight="1" x14ac:dyDescent="0.3">
      <c r="B24" s="221" t="s">
        <v>272</v>
      </c>
      <c r="C24" s="245">
        <v>0</v>
      </c>
      <c r="D24" s="272" t="s">
        <v>362</v>
      </c>
      <c r="E24" s="267">
        <f>C29*0.8</f>
        <v>0</v>
      </c>
      <c r="F24" s="257"/>
      <c r="G24" s="479"/>
      <c r="H24" s="479"/>
      <c r="I24" s="479"/>
      <c r="J24" s="479"/>
      <c r="K24" s="479"/>
    </row>
    <row r="25" spans="2:15" ht="18" customHeight="1" x14ac:dyDescent="0.3">
      <c r="B25" s="221" t="s">
        <v>364</v>
      </c>
      <c r="C25" s="245">
        <v>0</v>
      </c>
      <c r="D25" s="255" t="s">
        <v>368</v>
      </c>
      <c r="E25" s="258" t="s">
        <v>248</v>
      </c>
      <c r="F25" s="257"/>
      <c r="G25" s="479"/>
      <c r="H25" s="479"/>
      <c r="I25" s="479"/>
      <c r="J25" s="479"/>
      <c r="K25" s="479"/>
    </row>
    <row r="26" spans="2:15" ht="14.25" customHeight="1" x14ac:dyDescent="0.3">
      <c r="B26" s="223" t="s">
        <v>198</v>
      </c>
      <c r="C26" s="266">
        <v>0</v>
      </c>
      <c r="D26" s="276" t="s">
        <v>330</v>
      </c>
      <c r="E26" s="260" t="s">
        <v>373</v>
      </c>
      <c r="F26" s="257"/>
      <c r="G26" s="479"/>
      <c r="H26" s="479"/>
      <c r="I26" s="479"/>
      <c r="J26" s="479"/>
      <c r="K26" s="479"/>
    </row>
    <row r="27" spans="2:15" ht="15.75" customHeight="1" x14ac:dyDescent="0.3">
      <c r="B27" s="264" t="s">
        <v>273</v>
      </c>
      <c r="C27" s="245">
        <v>0</v>
      </c>
      <c r="D27" s="411">
        <v>0</v>
      </c>
      <c r="E27" s="415">
        <v>0</v>
      </c>
      <c r="F27" s="257"/>
      <c r="G27" s="479"/>
      <c r="H27" s="479"/>
      <c r="I27" s="479"/>
      <c r="J27" s="479"/>
      <c r="K27" s="479"/>
    </row>
    <row r="28" spans="2:15" ht="15.75" customHeight="1" x14ac:dyDescent="0.3">
      <c r="B28" s="264" t="s">
        <v>365</v>
      </c>
      <c r="C28" s="245">
        <v>0</v>
      </c>
      <c r="D28" s="411">
        <v>0</v>
      </c>
      <c r="E28" s="261" t="s">
        <v>372</v>
      </c>
      <c r="F28" s="257"/>
      <c r="G28" s="479"/>
      <c r="H28" s="479"/>
      <c r="I28" s="479"/>
      <c r="J28" s="479"/>
      <c r="K28" s="479"/>
    </row>
    <row r="29" spans="2:15" ht="24" customHeight="1" x14ac:dyDescent="0.35">
      <c r="B29" s="265" t="s">
        <v>366</v>
      </c>
      <c r="C29" s="263">
        <f>SUM(C21:C28)</f>
        <v>0</v>
      </c>
      <c r="D29" s="412" t="s">
        <v>370</v>
      </c>
      <c r="E29" s="486" t="str">
        <f>IF(D19="","Travel Ending Date Missing",D19+15)</f>
        <v>Travel Ending Date Missing</v>
      </c>
      <c r="F29" s="257"/>
      <c r="G29" s="479"/>
      <c r="H29" s="479"/>
      <c r="I29" s="479"/>
      <c r="J29" s="479"/>
      <c r="K29" s="479"/>
    </row>
    <row r="30" spans="2:15" ht="19.5" customHeight="1" thickBot="1" x14ac:dyDescent="0.4">
      <c r="B30" s="253" t="s">
        <v>367</v>
      </c>
      <c r="C30" s="254">
        <v>0</v>
      </c>
      <c r="D30" s="413" t="s">
        <v>15</v>
      </c>
      <c r="E30" s="487"/>
      <c r="F30" s="257"/>
      <c r="G30" s="479"/>
      <c r="H30" s="479"/>
      <c r="I30" s="479"/>
      <c r="J30" s="479"/>
      <c r="K30" s="479"/>
    </row>
    <row r="31" spans="2:15" ht="21" customHeight="1" x14ac:dyDescent="0.45">
      <c r="B31" s="418" t="s">
        <v>235</v>
      </c>
      <c r="C31" s="252">
        <f>'START HERE'!E38</f>
        <v>0</v>
      </c>
      <c r="D31" s="417" t="s">
        <v>236</v>
      </c>
      <c r="E31" s="414">
        <f>'START HERE'!E43</f>
        <v>0</v>
      </c>
      <c r="F31" s="257"/>
      <c r="G31" s="479"/>
      <c r="H31" s="479"/>
      <c r="I31" s="479"/>
      <c r="J31" s="479"/>
      <c r="K31" s="479"/>
    </row>
    <row r="32" spans="2:15" ht="21" customHeight="1" x14ac:dyDescent="0.3">
      <c r="B32" s="511" t="str">
        <f>IF('START HERE'!E34="","      /        /        /            ",(CONCATENATE('START HERE'!E34," / ",'START HERE'!E35," / ",'START HERE'!E36," / ",'START HERE'!E37)))</f>
        <v xml:space="preserve">      /        /        /            </v>
      </c>
      <c r="C32" s="512"/>
      <c r="D32" s="504" t="str">
        <f>IF('START HERE'!E39="","      /        /        /            ",(CONCATENATE('START HERE'!E39," / ",'START HERE'!E40," / ",'START HERE'!E41," / ",'START HERE'!E42)))</f>
        <v xml:space="preserve">      /        /        /            </v>
      </c>
      <c r="E32" s="505"/>
      <c r="F32" s="257"/>
      <c r="G32" s="479"/>
      <c r="H32" s="479"/>
      <c r="I32" s="479"/>
      <c r="J32" s="479"/>
      <c r="K32" s="479"/>
    </row>
    <row r="33" spans="2:12" ht="5.25" customHeight="1" x14ac:dyDescent="0.3">
      <c r="B33" s="234"/>
      <c r="C33" s="235"/>
      <c r="D33" s="234"/>
      <c r="E33" s="235"/>
      <c r="F33" s="257"/>
      <c r="G33" s="224"/>
      <c r="H33" s="224"/>
      <c r="I33" s="224"/>
      <c r="J33" s="224"/>
    </row>
    <row r="34" spans="2:12" s="222" customFormat="1" ht="45.75" customHeight="1" x14ac:dyDescent="0.3">
      <c r="B34" s="508" t="s">
        <v>339</v>
      </c>
      <c r="C34" s="508"/>
      <c r="D34" s="508"/>
      <c r="E34" s="508"/>
      <c r="F34" s="257"/>
    </row>
    <row r="35" spans="2:12" s="222" customFormat="1" ht="33" customHeight="1" x14ac:dyDescent="0.3">
      <c r="B35" s="501" t="s">
        <v>238</v>
      </c>
      <c r="C35" s="502"/>
      <c r="D35" s="501" t="s">
        <v>237</v>
      </c>
      <c r="E35" s="502"/>
      <c r="F35" s="257"/>
      <c r="G35" s="244"/>
      <c r="H35" s="244"/>
      <c r="I35" s="244"/>
      <c r="J35" s="244"/>
      <c r="K35" s="244"/>
    </row>
    <row r="36" spans="2:12" s="236" customFormat="1" ht="32.25" customHeight="1" x14ac:dyDescent="0.25">
      <c r="B36" s="506" t="s">
        <v>354</v>
      </c>
      <c r="C36" s="507"/>
      <c r="D36" s="494" t="s">
        <v>240</v>
      </c>
      <c r="E36" s="495"/>
      <c r="F36" s="257"/>
      <c r="G36" s="244"/>
      <c r="H36" s="244"/>
      <c r="I36" s="244"/>
      <c r="J36" s="244"/>
      <c r="K36" s="244"/>
    </row>
    <row r="37" spans="2:12" ht="10.5" customHeight="1" x14ac:dyDescent="0.3">
      <c r="B37" s="419" t="s">
        <v>84</v>
      </c>
      <c r="C37" s="420" t="s">
        <v>15</v>
      </c>
      <c r="D37" s="421"/>
      <c r="E37" s="422"/>
      <c r="F37" s="257"/>
      <c r="G37" s="244"/>
      <c r="H37" s="244"/>
      <c r="I37" s="244"/>
      <c r="J37" s="244"/>
      <c r="K37" s="244"/>
    </row>
    <row r="38" spans="2:12" s="231" customFormat="1" ht="30" customHeight="1" x14ac:dyDescent="0.25">
      <c r="B38" s="498" t="s">
        <v>355</v>
      </c>
      <c r="C38" s="499"/>
      <c r="D38" s="498" t="s">
        <v>180</v>
      </c>
      <c r="E38" s="499"/>
      <c r="F38" s="257"/>
      <c r="G38" s="274"/>
      <c r="H38" s="274"/>
      <c r="I38" s="274"/>
      <c r="J38" s="274"/>
      <c r="K38" s="274"/>
      <c r="L38" s="274"/>
    </row>
    <row r="39" spans="2:12" ht="11.25" customHeight="1" x14ac:dyDescent="0.3">
      <c r="B39" s="419" t="s">
        <v>84</v>
      </c>
      <c r="C39" s="420" t="s">
        <v>15</v>
      </c>
      <c r="D39" s="421"/>
      <c r="E39" s="422"/>
      <c r="F39" s="257"/>
      <c r="G39" s="274"/>
      <c r="H39" s="274"/>
      <c r="I39" s="274"/>
      <c r="J39" s="274"/>
      <c r="K39" s="274"/>
      <c r="L39" s="274"/>
    </row>
    <row r="40" spans="2:12" s="237" customFormat="1" ht="35.25" customHeight="1" x14ac:dyDescent="0.3">
      <c r="B40" s="509" t="s">
        <v>255</v>
      </c>
      <c r="C40" s="510"/>
      <c r="D40" s="496" t="s">
        <v>181</v>
      </c>
      <c r="E40" s="497"/>
      <c r="F40" s="257"/>
    </row>
    <row r="41" spans="2:12" ht="12" customHeight="1" x14ac:dyDescent="0.3">
      <c r="B41" s="491" t="s">
        <v>239</v>
      </c>
      <c r="C41" s="491"/>
      <c r="D41" s="491"/>
      <c r="E41" s="491"/>
      <c r="F41" s="257"/>
    </row>
    <row r="42" spans="2:12" ht="20.399999999999999" customHeight="1" x14ac:dyDescent="0.3">
      <c r="B42" s="488" t="s">
        <v>374</v>
      </c>
      <c r="C42" s="489"/>
      <c r="D42" s="489"/>
      <c r="E42" s="490"/>
    </row>
    <row r="43" spans="2:12" ht="6" customHeight="1" x14ac:dyDescent="0.3">
      <c r="B43" s="275"/>
      <c r="C43" s="275"/>
      <c r="D43" s="275"/>
      <c r="E43" s="275"/>
    </row>
    <row r="44" spans="2:12" ht="16.5" customHeight="1" x14ac:dyDescent="0.3">
      <c r="B44" s="476" t="s">
        <v>232</v>
      </c>
      <c r="C44" s="477"/>
      <c r="D44" s="493" t="s">
        <v>256</v>
      </c>
      <c r="E44" s="493"/>
      <c r="F44" s="238"/>
    </row>
    <row r="45" spans="2:12" ht="16.5" customHeight="1" x14ac:dyDescent="0.3">
      <c r="B45" s="249" t="s">
        <v>207</v>
      </c>
      <c r="C45" s="250"/>
      <c r="D45" s="492"/>
      <c r="E45" s="492"/>
      <c r="F45" s="238"/>
      <c r="G45" s="241"/>
    </row>
    <row r="46" spans="2:12" ht="17.25" customHeight="1" x14ac:dyDescent="0.3">
      <c r="B46" s="249"/>
      <c r="C46" s="251"/>
      <c r="D46" s="492"/>
      <c r="E46" s="492"/>
      <c r="F46" s="242"/>
      <c r="G46" s="241"/>
    </row>
    <row r="47" spans="2:12" ht="16.5" customHeight="1" x14ac:dyDescent="0.3">
      <c r="B47" s="249" t="s">
        <v>208</v>
      </c>
      <c r="C47" s="251"/>
      <c r="D47" s="492"/>
      <c r="E47" s="492"/>
      <c r="F47" s="242"/>
    </row>
    <row r="48" spans="2:12" ht="18" customHeight="1" x14ac:dyDescent="0.3">
      <c r="B48" s="249" t="s">
        <v>209</v>
      </c>
      <c r="C48" s="251"/>
      <c r="D48" s="492"/>
      <c r="E48" s="492"/>
    </row>
    <row r="49" spans="2:7" ht="34.799999999999997" customHeight="1" x14ac:dyDescent="0.3">
      <c r="B49" s="475" t="s">
        <v>127</v>
      </c>
      <c r="C49" s="475"/>
      <c r="D49" s="475"/>
      <c r="E49" s="475"/>
      <c r="F49" s="273"/>
      <c r="G49" s="273"/>
    </row>
  </sheetData>
  <sheetProtection password="EB1C" sheet="1" objects="1" scenarios="1"/>
  <mergeCells count="38">
    <mergeCell ref="E20:E22"/>
    <mergeCell ref="B2:C2"/>
    <mergeCell ref="D3:D4"/>
    <mergeCell ref="E3:E4"/>
    <mergeCell ref="B3:C3"/>
    <mergeCell ref="B7:E7"/>
    <mergeCell ref="B4:C4"/>
    <mergeCell ref="B5:C5"/>
    <mergeCell ref="B6:C6"/>
    <mergeCell ref="B12:E12"/>
    <mergeCell ref="C13:E13"/>
    <mergeCell ref="B18:B19"/>
    <mergeCell ref="C14:D14"/>
    <mergeCell ref="E18:E19"/>
    <mergeCell ref="C15:D15"/>
    <mergeCell ref="D32:E32"/>
    <mergeCell ref="B36:C36"/>
    <mergeCell ref="B38:C38"/>
    <mergeCell ref="B34:E34"/>
    <mergeCell ref="B40:C40"/>
    <mergeCell ref="B32:C32"/>
    <mergeCell ref="B35:C35"/>
    <mergeCell ref="B49:E49"/>
    <mergeCell ref="B44:C44"/>
    <mergeCell ref="G23:K32"/>
    <mergeCell ref="B16:D17"/>
    <mergeCell ref="E16:E17"/>
    <mergeCell ref="E29:E30"/>
    <mergeCell ref="B42:E42"/>
    <mergeCell ref="B41:E41"/>
    <mergeCell ref="D45:E48"/>
    <mergeCell ref="D44:E44"/>
    <mergeCell ref="D36:E36"/>
    <mergeCell ref="D40:E40"/>
    <mergeCell ref="D38:E38"/>
    <mergeCell ref="G14:K18"/>
    <mergeCell ref="D35:E35"/>
    <mergeCell ref="B20:D20"/>
  </mergeCells>
  <phoneticPr fontId="0" type="noConversion"/>
  <conditionalFormatting sqref="D19 E29">
    <cfRule type="expression" dxfId="0" priority="1" stopIfTrue="1">
      <formula>$D$19=""</formula>
    </cfRule>
  </conditionalFormatting>
  <dataValidations count="1">
    <dataValidation type="list" allowBlank="1" showInputMessage="1" showErrorMessage="1" sqref="E18" xr:uid="{00000000-0002-0000-0300-000000000000}">
      <formula1>$R$9:$R$11</formula1>
    </dataValidation>
  </dataValidations>
  <printOptions horizontalCentered="1"/>
  <pageMargins left="0.2" right="0.25" top="0.39" bottom="0.51" header="0.28000000000000003" footer="0.17"/>
  <pageSetup scale="86" orientation="portrait" r:id="rId1"/>
  <headerFooter alignWithMargins="0">
    <oddFooter>&amp;L&amp;"Arial Narrow,Regular"&amp;8File: &amp;F
Tab: &amp;A&amp;C&amp;"Arial Narrow,Regular"&amp;8Form Revised 10/2023&amp;R&amp;"Arial Narrow,Regular"&amp;8&amp;D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80" zoomScaleNormal="80" workbookViewId="0">
      <selection activeCell="I7" sqref="I7:J7"/>
    </sheetView>
  </sheetViews>
  <sheetFormatPr defaultColWidth="9.109375" defaultRowHeight="13.8" x14ac:dyDescent="0.3"/>
  <cols>
    <col min="1" max="1" width="2" style="198" customWidth="1"/>
    <col min="2" max="2" width="9.109375" style="197"/>
    <col min="3" max="3" width="33.88671875" style="197" customWidth="1"/>
    <col min="4" max="4" width="39.33203125" style="197" customWidth="1"/>
    <col min="5" max="8" width="12.6640625" style="197" customWidth="1"/>
    <col min="9" max="9" width="9.109375" style="197"/>
    <col min="10" max="10" width="10.5546875" style="197" customWidth="1"/>
    <col min="11" max="11" width="9.109375" style="197"/>
    <col min="12" max="16384" width="9.109375" style="198"/>
  </cols>
  <sheetData>
    <row r="1" spans="2:15" ht="67.5" customHeight="1" x14ac:dyDescent="0.45">
      <c r="B1" s="567" t="s">
        <v>6</v>
      </c>
      <c r="C1" s="568"/>
      <c r="D1" s="568"/>
      <c r="E1" s="568"/>
      <c r="F1" s="568"/>
      <c r="G1" s="568"/>
      <c r="H1" s="568"/>
      <c r="I1" s="568"/>
      <c r="J1" s="568"/>
    </row>
    <row r="2" spans="2:15" ht="30.6" thickBot="1" x14ac:dyDescent="0.55000000000000004">
      <c r="B2" s="584" t="s">
        <v>30</v>
      </c>
      <c r="C2" s="585"/>
      <c r="D2" s="585"/>
      <c r="E2" s="585"/>
      <c r="F2" s="585"/>
      <c r="G2" s="585"/>
      <c r="H2" s="585"/>
      <c r="I2" s="585"/>
      <c r="J2" s="585"/>
    </row>
    <row r="3" spans="2:15" ht="67.5" customHeight="1" x14ac:dyDescent="0.3">
      <c r="B3" s="575" t="s">
        <v>348</v>
      </c>
      <c r="C3" s="576"/>
      <c r="D3" s="576"/>
      <c r="E3" s="576"/>
      <c r="F3" s="576"/>
      <c r="G3" s="576"/>
      <c r="H3" s="576"/>
      <c r="I3" s="576"/>
      <c r="J3" s="577"/>
    </row>
    <row r="4" spans="2:15" ht="67.5" customHeight="1" x14ac:dyDescent="0.3">
      <c r="B4" s="578"/>
      <c r="C4" s="579"/>
      <c r="D4" s="579"/>
      <c r="E4" s="579"/>
      <c r="F4" s="579"/>
      <c r="G4" s="579"/>
      <c r="H4" s="579"/>
      <c r="I4" s="579"/>
      <c r="J4" s="580"/>
    </row>
    <row r="5" spans="2:15" ht="64.8" customHeight="1" thickBot="1" x14ac:dyDescent="0.35">
      <c r="B5" s="581"/>
      <c r="C5" s="582"/>
      <c r="D5" s="582"/>
      <c r="E5" s="582"/>
      <c r="F5" s="582"/>
      <c r="G5" s="582"/>
      <c r="H5" s="582"/>
      <c r="I5" s="582"/>
      <c r="J5" s="583"/>
    </row>
    <row r="6" spans="2:15" ht="14.4" thickBot="1" x14ac:dyDescent="0.35"/>
    <row r="7" spans="2:15" s="199" customFormat="1" ht="18" customHeight="1" x14ac:dyDescent="0.25">
      <c r="B7" s="620" t="s">
        <v>349</v>
      </c>
      <c r="C7" s="621"/>
      <c r="D7" s="622"/>
      <c r="E7" s="210" t="s">
        <v>7</v>
      </c>
      <c r="F7" s="629">
        <f ca="1">TODAY()</f>
        <v>45289</v>
      </c>
      <c r="G7" s="630"/>
      <c r="H7" s="211" t="s">
        <v>80</v>
      </c>
      <c r="I7" s="631" t="str">
        <f>IF('START HERE'!E27="","",'START HERE'!E27)</f>
        <v/>
      </c>
      <c r="J7" s="632"/>
    </row>
    <row r="8" spans="2:15" s="199" customFormat="1" ht="30.75" customHeight="1" x14ac:dyDescent="0.25">
      <c r="B8" s="623"/>
      <c r="C8" s="624"/>
      <c r="D8" s="625"/>
      <c r="E8" s="212" t="s">
        <v>33</v>
      </c>
      <c r="F8" s="608" t="str">
        <f>IF('START HERE'!E26="","",'START HERE'!E26)</f>
        <v/>
      </c>
      <c r="G8" s="609"/>
      <c r="H8" s="609"/>
      <c r="I8" s="609"/>
      <c r="J8" s="610"/>
    </row>
    <row r="9" spans="2:15" s="199" customFormat="1" ht="18" customHeight="1" x14ac:dyDescent="0.25">
      <c r="B9" s="623"/>
      <c r="C9" s="624"/>
      <c r="D9" s="625"/>
      <c r="E9" s="212" t="s">
        <v>22</v>
      </c>
      <c r="F9" s="633" t="str">
        <f>IF('START HERE'!E30="","",'START HERE'!E30)</f>
        <v/>
      </c>
      <c r="G9" s="634"/>
      <c r="H9" s="213" t="s">
        <v>31</v>
      </c>
      <c r="I9" s="635" t="str">
        <f>IF('START HERE'!E31="","",'START HERE'!E31)</f>
        <v/>
      </c>
      <c r="J9" s="636"/>
    </row>
    <row r="10" spans="2:15" s="199" customFormat="1" ht="18" customHeight="1" x14ac:dyDescent="0.25">
      <c r="B10" s="623"/>
      <c r="C10" s="624"/>
      <c r="D10" s="625"/>
      <c r="E10" s="212" t="s">
        <v>32</v>
      </c>
      <c r="F10" s="608" t="str">
        <f>IF('START HERE'!E29="","",'START HERE'!E29)</f>
        <v/>
      </c>
      <c r="G10" s="609"/>
      <c r="H10" s="609"/>
      <c r="I10" s="609"/>
      <c r="J10" s="610"/>
    </row>
    <row r="11" spans="2:15" s="199" customFormat="1" ht="22.5" customHeight="1" thickBot="1" x14ac:dyDescent="0.3">
      <c r="B11" s="626"/>
      <c r="C11" s="627"/>
      <c r="D11" s="628"/>
      <c r="E11" s="214" t="s">
        <v>21</v>
      </c>
      <c r="F11" s="597" t="str">
        <f>IF('START HERE'!E32="","",'START HERE'!E32)</f>
        <v/>
      </c>
      <c r="G11" s="597"/>
      <c r="H11" s="597"/>
      <c r="I11" s="597"/>
      <c r="J11" s="598"/>
    </row>
    <row r="12" spans="2:15" ht="89.25" customHeight="1" thickBot="1" x14ac:dyDescent="0.35">
      <c r="B12" s="611" t="s">
        <v>350</v>
      </c>
      <c r="C12" s="612"/>
      <c r="D12" s="612"/>
      <c r="E12" s="612"/>
      <c r="F12" s="612"/>
      <c r="G12" s="612"/>
      <c r="H12" s="612"/>
      <c r="I12" s="612"/>
      <c r="J12" s="613"/>
    </row>
    <row r="13" spans="2:15" s="202" customFormat="1" ht="187.5" customHeight="1" thickBot="1" x14ac:dyDescent="0.4">
      <c r="B13" s="614"/>
      <c r="C13" s="615"/>
      <c r="D13" s="615"/>
      <c r="E13" s="615"/>
      <c r="F13" s="615"/>
      <c r="G13" s="615"/>
      <c r="H13" s="615"/>
      <c r="I13" s="615"/>
      <c r="J13" s="616"/>
      <c r="K13" s="200"/>
      <c r="L13" s="201"/>
      <c r="M13" s="201"/>
      <c r="N13" s="201"/>
      <c r="O13" s="201"/>
    </row>
    <row r="14" spans="2:15" ht="20.100000000000001" customHeight="1" thickBot="1" x14ac:dyDescent="0.35">
      <c r="B14" s="617"/>
      <c r="C14" s="618"/>
      <c r="D14" s="618"/>
      <c r="E14" s="618"/>
      <c r="F14" s="618"/>
      <c r="G14" s="618"/>
      <c r="H14" s="618"/>
      <c r="I14" s="618"/>
      <c r="J14" s="619"/>
      <c r="K14" s="203"/>
      <c r="L14" s="201"/>
      <c r="M14" s="201"/>
      <c r="N14" s="201"/>
      <c r="O14" s="201"/>
    </row>
    <row r="15" spans="2:15" ht="20.100000000000001" customHeight="1" x14ac:dyDescent="0.3">
      <c r="B15" s="600" t="s">
        <v>351</v>
      </c>
      <c r="C15" s="601"/>
      <c r="D15" s="601"/>
      <c r="E15" s="601"/>
      <c r="F15" s="601"/>
      <c r="G15" s="601"/>
      <c r="H15" s="601"/>
      <c r="I15" s="601"/>
      <c r="J15" s="602"/>
    </row>
    <row r="16" spans="2:15" ht="20.100000000000001" customHeight="1" x14ac:dyDescent="0.3">
      <c r="B16" s="603"/>
      <c r="C16" s="604"/>
      <c r="D16" s="604"/>
      <c r="E16" s="604"/>
      <c r="F16" s="604"/>
      <c r="G16" s="604"/>
      <c r="H16" s="604"/>
      <c r="I16" s="604"/>
      <c r="J16" s="605"/>
    </row>
    <row r="17" spans="2:11" ht="20.100000000000001" customHeight="1" thickBot="1" x14ac:dyDescent="0.35">
      <c r="B17" s="603"/>
      <c r="C17" s="604"/>
      <c r="D17" s="604"/>
      <c r="E17" s="604"/>
      <c r="F17" s="604"/>
      <c r="G17" s="604"/>
      <c r="H17" s="604"/>
      <c r="I17" s="604"/>
      <c r="J17" s="605"/>
    </row>
    <row r="18" spans="2:11" ht="20.100000000000001" customHeight="1" thickBot="1" x14ac:dyDescent="0.35">
      <c r="B18" s="532"/>
      <c r="C18" s="533"/>
      <c r="D18" s="533"/>
      <c r="E18" s="534" t="s">
        <v>231</v>
      </c>
      <c r="F18" s="534"/>
      <c r="G18" s="534"/>
      <c r="H18" s="534"/>
      <c r="I18" s="534"/>
      <c r="J18" s="534"/>
    </row>
    <row r="19" spans="2:11" ht="18" x14ac:dyDescent="0.3">
      <c r="B19" s="586" t="s">
        <v>4</v>
      </c>
      <c r="C19" s="587"/>
      <c r="D19" s="204">
        <f>PTT!E27</f>
        <v>0</v>
      </c>
      <c r="E19" s="539" t="s">
        <v>227</v>
      </c>
      <c r="F19" s="539"/>
      <c r="G19" s="539"/>
      <c r="H19" s="540"/>
      <c r="I19" s="540"/>
      <c r="J19" s="540"/>
    </row>
    <row r="20" spans="2:11" ht="18" x14ac:dyDescent="0.3">
      <c r="B20" s="606" t="s">
        <v>5</v>
      </c>
      <c r="C20" s="607"/>
      <c r="D20" s="205" t="str">
        <f>PTT!D19</f>
        <v/>
      </c>
      <c r="E20" s="539" t="s">
        <v>229</v>
      </c>
      <c r="F20" s="539"/>
      <c r="G20" s="539"/>
      <c r="H20" s="540"/>
      <c r="I20" s="540"/>
      <c r="J20" s="540"/>
    </row>
    <row r="21" spans="2:11" ht="30" customHeight="1" thickBot="1" x14ac:dyDescent="0.35">
      <c r="B21" s="542" t="s">
        <v>226</v>
      </c>
      <c r="C21" s="543"/>
      <c r="D21" s="206" t="str">
        <f>PTT!E29</f>
        <v>Travel Ending Date Missing</v>
      </c>
      <c r="E21" s="539" t="s">
        <v>230</v>
      </c>
      <c r="F21" s="539"/>
      <c r="G21" s="539"/>
      <c r="H21" s="541"/>
      <c r="I21" s="541"/>
      <c r="J21" s="541"/>
    </row>
    <row r="22" spans="2:11" ht="20.100000000000001" customHeight="1" x14ac:dyDescent="0.3">
      <c r="B22" s="535"/>
      <c r="C22" s="536"/>
      <c r="D22" s="536"/>
      <c r="E22" s="537" t="s">
        <v>228</v>
      </c>
      <c r="F22" s="537"/>
      <c r="G22" s="537"/>
      <c r="H22" s="538"/>
      <c r="I22" s="538"/>
      <c r="J22" s="538"/>
    </row>
    <row r="23" spans="2:11" ht="20.100000000000001" customHeight="1" x14ac:dyDescent="0.3">
      <c r="B23" s="599" t="s">
        <v>352</v>
      </c>
      <c r="C23" s="599"/>
      <c r="D23" s="599"/>
      <c r="E23" s="599"/>
      <c r="F23" s="599"/>
      <c r="G23" s="599"/>
      <c r="H23" s="599"/>
      <c r="I23" s="599"/>
      <c r="J23" s="599"/>
    </row>
    <row r="24" spans="2:11" ht="20.100000000000001" customHeight="1" x14ac:dyDescent="0.3">
      <c r="B24" s="599"/>
      <c r="C24" s="599"/>
      <c r="D24" s="599"/>
      <c r="E24" s="599"/>
      <c r="F24" s="599"/>
      <c r="G24" s="599"/>
      <c r="H24" s="599"/>
      <c r="I24" s="599"/>
      <c r="J24" s="599"/>
    </row>
    <row r="25" spans="2:11" ht="20.100000000000001" customHeight="1" x14ac:dyDescent="0.3">
      <c r="B25" s="599"/>
      <c r="C25" s="599"/>
      <c r="D25" s="599"/>
      <c r="E25" s="599"/>
      <c r="F25" s="599"/>
      <c r="G25" s="599"/>
      <c r="H25" s="599"/>
      <c r="I25" s="599"/>
      <c r="J25" s="599"/>
    </row>
    <row r="26" spans="2:11" ht="27" customHeight="1" thickBot="1" x14ac:dyDescent="0.35">
      <c r="B26" s="599"/>
      <c r="C26" s="599"/>
      <c r="D26" s="599"/>
      <c r="E26" s="599"/>
      <c r="F26" s="599"/>
      <c r="G26" s="599"/>
      <c r="H26" s="599"/>
      <c r="I26" s="599"/>
      <c r="J26" s="599"/>
    </row>
    <row r="27" spans="2:11" ht="12.75" hidden="1" customHeight="1" x14ac:dyDescent="0.3">
      <c r="B27" s="550" t="s">
        <v>49</v>
      </c>
      <c r="C27" s="551"/>
      <c r="D27" s="552"/>
      <c r="E27" s="553" t="s">
        <v>64</v>
      </c>
      <c r="F27" s="554"/>
      <c r="G27" s="557" t="str">
        <f>PTT!B32</f>
        <v xml:space="preserve">      /        /        /            </v>
      </c>
      <c r="H27" s="557"/>
      <c r="I27" s="557"/>
      <c r="J27" s="558"/>
      <c r="K27" s="198"/>
    </row>
    <row r="28" spans="2:11" ht="13.5" hidden="1" customHeight="1" thickBot="1" x14ac:dyDescent="0.35">
      <c r="B28" s="561" t="s">
        <v>50</v>
      </c>
      <c r="C28" s="562"/>
      <c r="D28" s="563"/>
      <c r="E28" s="555"/>
      <c r="F28" s="556"/>
      <c r="G28" s="559"/>
      <c r="H28" s="559"/>
      <c r="I28" s="559"/>
      <c r="J28" s="560"/>
      <c r="K28" s="198"/>
    </row>
    <row r="29" spans="2:11" s="207" customFormat="1" ht="39.75" hidden="1" customHeight="1" x14ac:dyDescent="0.3">
      <c r="B29" s="588" t="s">
        <v>66</v>
      </c>
      <c r="C29" s="589"/>
      <c r="D29" s="590"/>
      <c r="E29" s="591" t="s">
        <v>353</v>
      </c>
      <c r="F29" s="592"/>
      <c r="G29" s="592"/>
      <c r="H29" s="592"/>
      <c r="I29" s="592"/>
      <c r="J29" s="593"/>
    </row>
    <row r="30" spans="2:11" s="207" customFormat="1" ht="36.75" hidden="1" customHeight="1" x14ac:dyDescent="0.3">
      <c r="B30" s="594" t="s">
        <v>65</v>
      </c>
      <c r="C30" s="595"/>
      <c r="D30" s="596"/>
      <c r="E30" s="569" t="s">
        <v>67</v>
      </c>
      <c r="F30" s="570"/>
      <c r="G30" s="570"/>
      <c r="H30" s="570"/>
      <c r="I30" s="570"/>
      <c r="J30" s="571"/>
    </row>
    <row r="31" spans="2:11" s="207" customFormat="1" ht="16.5" hidden="1" customHeight="1" thickBot="1" x14ac:dyDescent="0.35">
      <c r="B31" s="548" t="s">
        <v>60</v>
      </c>
      <c r="C31" s="549"/>
      <c r="D31" s="208" t="s">
        <v>45</v>
      </c>
      <c r="E31" s="572"/>
      <c r="F31" s="573"/>
      <c r="G31" s="573"/>
      <c r="H31" s="573"/>
      <c r="I31" s="573"/>
      <c r="J31" s="574"/>
    </row>
    <row r="32" spans="2:11" s="209" customFormat="1" ht="15" hidden="1" customHeight="1" x14ac:dyDescent="0.3">
      <c r="B32" s="569" t="s">
        <v>61</v>
      </c>
      <c r="C32" s="570"/>
      <c r="D32" s="571"/>
      <c r="E32" s="569" t="s">
        <v>68</v>
      </c>
      <c r="F32" s="570"/>
      <c r="G32" s="570"/>
      <c r="H32" s="570"/>
      <c r="I32" s="570"/>
      <c r="J32" s="571"/>
    </row>
    <row r="33" spans="2:11" s="209" customFormat="1" ht="23.25" hidden="1" customHeight="1" x14ac:dyDescent="0.3">
      <c r="B33" s="572"/>
      <c r="C33" s="573"/>
      <c r="D33" s="574"/>
      <c r="E33" s="572"/>
      <c r="F33" s="573"/>
      <c r="G33" s="573"/>
      <c r="H33" s="573"/>
      <c r="I33" s="573"/>
      <c r="J33" s="574"/>
    </row>
    <row r="34" spans="2:11" ht="13.5" hidden="1" customHeight="1" thickBot="1" x14ac:dyDescent="0.35">
      <c r="B34" s="564" t="s">
        <v>51</v>
      </c>
      <c r="C34" s="565"/>
      <c r="D34" s="566"/>
      <c r="E34" s="564" t="s">
        <v>52</v>
      </c>
      <c r="F34" s="565"/>
      <c r="G34" s="565"/>
      <c r="H34" s="565"/>
      <c r="I34" s="565"/>
      <c r="J34" s="566"/>
      <c r="K34" s="198"/>
    </row>
    <row r="35" spans="2:11" ht="26.25" customHeight="1" thickBot="1" x14ac:dyDescent="0.35">
      <c r="B35" s="544" t="s">
        <v>0</v>
      </c>
      <c r="C35" s="545"/>
      <c r="D35" s="545"/>
      <c r="E35" s="545"/>
      <c r="F35" s="545"/>
      <c r="G35" s="545"/>
      <c r="H35" s="545"/>
      <c r="I35" s="545"/>
      <c r="J35" s="546"/>
      <c r="K35" s="198"/>
    </row>
    <row r="36" spans="2:11" ht="30.75" customHeight="1" x14ac:dyDescent="0.3">
      <c r="B36" s="547" t="s">
        <v>3</v>
      </c>
      <c r="C36" s="547"/>
      <c r="D36" s="547"/>
      <c r="E36" s="547"/>
      <c r="F36" s="547"/>
      <c r="G36" s="547"/>
      <c r="H36" s="547"/>
      <c r="I36" s="547"/>
      <c r="J36" s="547"/>
    </row>
  </sheetData>
  <sheetProtection password="EBDA" sheet="1" objects="1" scenarios="1"/>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44" type="noConversion"/>
  <hyperlinks>
    <hyperlink ref="B2" r:id="rId1" xr:uid="{00000000-0004-0000-0400-000000000000}"/>
  </hyperlinks>
  <pageMargins left="0.75" right="0.75" top="0.17" bottom="0.43" header="0.5" footer="0.14000000000000001"/>
  <pageSetup scale="81" fitToHeight="0" orientation="landscape" r:id="rId2"/>
  <headerFooter alignWithMargins="0">
    <oddFooter>&amp;CRev.10/2023&amp;R
&amp;D&amp;T</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A62"/>
  <sheetViews>
    <sheetView showGridLines="0" showRowColHeaders="0" showZeros="0" zoomScaleNormal="100" workbookViewId="0">
      <selection activeCell="C12" sqref="C12"/>
    </sheetView>
  </sheetViews>
  <sheetFormatPr defaultColWidth="9.109375" defaultRowHeight="13.8" x14ac:dyDescent="0.3"/>
  <cols>
    <col min="1" max="1" width="3.5546875" style="990" customWidth="1"/>
    <col min="2" max="2" width="13.109375" style="199" customWidth="1"/>
    <col min="3" max="3" width="9.5546875" style="199" customWidth="1"/>
    <col min="4" max="4" width="11.44140625" style="199" customWidth="1"/>
    <col min="5" max="9" width="9.33203125" style="199" customWidth="1"/>
    <col min="10" max="10" width="8.44140625" style="199" customWidth="1"/>
    <col min="11" max="11" width="12.109375" style="199" customWidth="1"/>
    <col min="12" max="12" width="69.88671875" style="990" hidden="1" customWidth="1"/>
    <col min="13" max="15" width="0" style="991" hidden="1" customWidth="1"/>
    <col min="16" max="16" width="3.44140625" style="991" customWidth="1"/>
    <col min="17" max="17" width="36.109375" style="1001" customWidth="1"/>
    <col min="18" max="18" width="17.33203125" style="1001" customWidth="1"/>
    <col min="19" max="19" width="11.77734375" style="991" customWidth="1"/>
    <col min="20" max="22" width="52.6640625" style="991" customWidth="1"/>
    <col min="23" max="24" width="9.109375" style="1065"/>
    <col min="25" max="25" width="6.44140625" style="1065" bestFit="1" customWidth="1"/>
    <col min="26" max="26" width="5.88671875" style="1065" bestFit="1" customWidth="1"/>
    <col min="27" max="27" width="36.5546875" style="1066" bestFit="1" customWidth="1"/>
    <col min="28" max="16384" width="9.109375" style="990"/>
  </cols>
  <sheetData>
    <row r="1" spans="2:27" ht="39" customHeight="1" x14ac:dyDescent="0.3">
      <c r="B1" s="987" t="s">
        <v>803</v>
      </c>
      <c r="C1" s="988"/>
      <c r="D1" s="988"/>
      <c r="E1" s="988"/>
      <c r="F1" s="988"/>
      <c r="G1" s="988"/>
      <c r="H1" s="988"/>
      <c r="I1" s="988"/>
      <c r="J1" s="988"/>
      <c r="K1" s="989"/>
      <c r="Q1" s="992" t="s">
        <v>15</v>
      </c>
      <c r="R1" s="992"/>
      <c r="W1" s="993" t="s">
        <v>42</v>
      </c>
      <c r="X1" s="994" t="s">
        <v>225</v>
      </c>
      <c r="Y1" s="995">
        <v>43466</v>
      </c>
      <c r="Z1" s="996">
        <v>0.625</v>
      </c>
      <c r="AA1" s="997" t="s">
        <v>116</v>
      </c>
    </row>
    <row r="2" spans="2:27" ht="20.399999999999999" x14ac:dyDescent="0.3">
      <c r="B2" s="998" t="s">
        <v>275</v>
      </c>
      <c r="C2" s="999"/>
      <c r="D2" s="999"/>
      <c r="E2" s="999"/>
      <c r="F2" s="999"/>
      <c r="G2" s="999"/>
      <c r="H2" s="999"/>
      <c r="I2" s="999"/>
      <c r="J2" s="999"/>
      <c r="K2" s="1000"/>
      <c r="W2" s="993" t="s">
        <v>146</v>
      </c>
      <c r="X2" s="993" t="s">
        <v>36</v>
      </c>
      <c r="Y2" s="995">
        <v>43831</v>
      </c>
      <c r="Z2" s="996">
        <v>0.625</v>
      </c>
      <c r="AA2" s="993" t="s">
        <v>244</v>
      </c>
    </row>
    <row r="3" spans="2:27" ht="30.75" customHeight="1" x14ac:dyDescent="0.3">
      <c r="B3" s="1002" t="s">
        <v>250</v>
      </c>
      <c r="C3" s="1003">
        <f ca="1">TODAY()</f>
        <v>45289</v>
      </c>
      <c r="D3" s="1003"/>
      <c r="E3" s="1004" t="s">
        <v>33</v>
      </c>
      <c r="F3" s="1005" t="str">
        <f>IF('START HERE'!E26="","Go to Start Here Tab to complete",'START HERE'!E26)</f>
        <v>Go to Start Here Tab to complete</v>
      </c>
      <c r="G3" s="1006"/>
      <c r="H3" s="1006"/>
      <c r="I3" s="1006"/>
      <c r="J3" s="1007" t="str">
        <f>IF('START HERE'!E33="","",'START HERE'!E33)</f>
        <v>SELECT DROPDOWN CHOICES</v>
      </c>
      <c r="K3" s="1007"/>
      <c r="W3" s="993" t="s">
        <v>145</v>
      </c>
      <c r="X3" s="993" t="s">
        <v>37</v>
      </c>
      <c r="Y3" s="995">
        <v>44197</v>
      </c>
      <c r="Z3" s="996">
        <v>0.625</v>
      </c>
      <c r="AA3" s="993" t="s">
        <v>335</v>
      </c>
    </row>
    <row r="4" spans="2:27" ht="12.9" customHeight="1" x14ac:dyDescent="0.3">
      <c r="B4" s="1008" t="s">
        <v>22</v>
      </c>
      <c r="C4" s="1009" t="str">
        <f>IF('START HERE'!E30="","",'START HERE'!E30)</f>
        <v/>
      </c>
      <c r="D4" s="1009"/>
      <c r="E4" s="991" t="s">
        <v>32</v>
      </c>
      <c r="F4" s="644" t="str">
        <f>IF('START HERE'!E29="","",'START HERE'!E29)</f>
        <v/>
      </c>
      <c r="G4" s="644"/>
      <c r="H4" s="644"/>
      <c r="I4" s="644"/>
      <c r="J4" s="644"/>
      <c r="K4" s="644"/>
      <c r="W4" s="993"/>
      <c r="X4" s="993" t="s">
        <v>38</v>
      </c>
      <c r="Y4" s="995"/>
      <c r="Z4" s="996"/>
      <c r="AA4" s="1010" t="s">
        <v>205</v>
      </c>
    </row>
    <row r="5" spans="2:27" ht="15" customHeight="1" x14ac:dyDescent="0.35">
      <c r="B5" s="1008" t="s">
        <v>118</v>
      </c>
      <c r="C5" s="1011" t="str">
        <f>IF('START HERE'!E27="","",'START HERE'!E27)</f>
        <v/>
      </c>
      <c r="D5" s="1012"/>
      <c r="E5" s="126" t="s">
        <v>21</v>
      </c>
      <c r="F5" s="1013" t="str">
        <f>IF('START HERE'!E32="","",'START HERE'!E32)</f>
        <v/>
      </c>
      <c r="G5" s="1013"/>
      <c r="H5" s="1013"/>
      <c r="I5" s="1013"/>
      <c r="J5" s="1013"/>
      <c r="K5" s="1013"/>
      <c r="Q5" s="1014" t="s">
        <v>292</v>
      </c>
      <c r="W5" s="993"/>
      <c r="X5" s="993" t="s">
        <v>39</v>
      </c>
      <c r="Y5" s="995"/>
      <c r="Z5" s="993"/>
      <c r="AA5" s="1010" t="s">
        <v>143</v>
      </c>
    </row>
    <row r="6" spans="2:27" ht="12.9" customHeight="1" x14ac:dyDescent="0.3">
      <c r="B6" s="1008" t="s">
        <v>144</v>
      </c>
      <c r="C6" s="1015" t="str">
        <f>IF('START HERE'!E28="","",'START HERE'!E28)</f>
        <v/>
      </c>
      <c r="D6" s="1016"/>
      <c r="E6" s="641" t="s">
        <v>246</v>
      </c>
      <c r="F6" s="642"/>
      <c r="G6" s="642"/>
      <c r="H6" s="643"/>
      <c r="I6" s="1017" t="s">
        <v>42</v>
      </c>
      <c r="J6" s="1018"/>
      <c r="K6" s="1019"/>
      <c r="Q6" s="1014"/>
      <c r="R6" s="1020"/>
      <c r="W6" s="993"/>
      <c r="X6" s="993" t="s">
        <v>40</v>
      </c>
      <c r="Y6" s="995"/>
      <c r="Z6" s="993"/>
      <c r="AA6" s="993" t="s">
        <v>190</v>
      </c>
    </row>
    <row r="7" spans="2:27" ht="12.9" customHeight="1" x14ac:dyDescent="0.3">
      <c r="B7" s="1008" t="s">
        <v>31</v>
      </c>
      <c r="C7" s="1021" t="str">
        <f>IF('START HERE'!E31="","",'START HERE'!E31)</f>
        <v/>
      </c>
      <c r="D7" s="1021"/>
      <c r="E7" s="126" t="s">
        <v>76</v>
      </c>
      <c r="F7" s="1022">
        <f>'START HERE'!E44</f>
        <v>0</v>
      </c>
      <c r="G7" s="1022"/>
      <c r="H7" s="1022"/>
      <c r="I7" s="1023" t="s">
        <v>23</v>
      </c>
      <c r="J7" s="1024"/>
      <c r="K7" s="1025"/>
      <c r="Q7" s="1014"/>
      <c r="R7" s="1020"/>
      <c r="W7" s="993"/>
      <c r="X7" s="993" t="s">
        <v>41</v>
      </c>
      <c r="Y7" s="993"/>
      <c r="Z7" s="993"/>
      <c r="AA7" s="993" t="s">
        <v>189</v>
      </c>
    </row>
    <row r="8" spans="2:27" ht="13.5" customHeight="1" x14ac:dyDescent="0.3">
      <c r="B8" s="1026" t="s">
        <v>119</v>
      </c>
      <c r="C8" s="1027" t="str">
        <f>IF('START HERE'!D51="","",'START HERE'!D51)</f>
        <v/>
      </c>
      <c r="D8" s="1027"/>
      <c r="E8" s="1027"/>
      <c r="F8" s="1027"/>
      <c r="G8" s="1027"/>
      <c r="H8" s="1027"/>
      <c r="I8" s="646" t="s">
        <v>269</v>
      </c>
      <c r="J8" s="647"/>
      <c r="K8" s="648"/>
      <c r="Q8" s="1014"/>
      <c r="R8" s="1020"/>
      <c r="W8" s="993"/>
      <c r="X8" s="993"/>
      <c r="Y8" s="993"/>
      <c r="Z8" s="993"/>
      <c r="AA8" s="993" t="s">
        <v>91</v>
      </c>
    </row>
    <row r="9" spans="2:27" ht="22.5" customHeight="1" x14ac:dyDescent="0.3">
      <c r="B9" s="1028" t="s">
        <v>59</v>
      </c>
      <c r="C9" s="655" t="str">
        <f>IF('START HERE'!D50="","",'START HERE'!D50)</f>
        <v>Select a purpose from drop down box</v>
      </c>
      <c r="D9" s="655"/>
      <c r="E9" s="655"/>
      <c r="F9" s="655"/>
      <c r="G9" s="655"/>
      <c r="H9" s="655"/>
      <c r="I9" s="649"/>
      <c r="J9" s="650"/>
      <c r="K9" s="651"/>
      <c r="R9" s="1029"/>
      <c r="W9" s="993"/>
      <c r="X9" s="993"/>
      <c r="Y9" s="993"/>
      <c r="Z9" s="993"/>
      <c r="AA9" s="993" t="s">
        <v>81</v>
      </c>
    </row>
    <row r="10" spans="2:27" ht="24.75" customHeight="1" x14ac:dyDescent="0.3">
      <c r="B10" s="1030" t="s">
        <v>58</v>
      </c>
      <c r="C10" s="656" t="str">
        <f>IF('START HERE'!D49="","",'START HERE'!D49)</f>
        <v/>
      </c>
      <c r="D10" s="656"/>
      <c r="E10" s="656"/>
      <c r="F10" s="656"/>
      <c r="G10" s="656"/>
      <c r="H10" s="656"/>
      <c r="I10" s="652"/>
      <c r="J10" s="653"/>
      <c r="K10" s="654"/>
      <c r="Q10" s="1194" t="s">
        <v>291</v>
      </c>
      <c r="R10" s="1031"/>
      <c r="W10" s="993"/>
      <c r="X10" s="993"/>
      <c r="Y10" s="993"/>
      <c r="Z10" s="993"/>
      <c r="AA10" s="993" t="s">
        <v>82</v>
      </c>
    </row>
    <row r="11" spans="2:27" ht="13.2" customHeight="1" x14ac:dyDescent="0.25">
      <c r="B11" s="1032" t="s">
        <v>263</v>
      </c>
      <c r="C11" s="1032"/>
      <c r="D11" s="1032"/>
      <c r="E11" s="1032"/>
      <c r="F11" s="1032"/>
      <c r="G11" s="1032"/>
      <c r="H11" s="1032"/>
      <c r="I11" s="1032"/>
      <c r="J11" s="1032"/>
      <c r="K11" s="1033"/>
      <c r="M11" s="990"/>
      <c r="N11" s="990"/>
      <c r="O11" s="990"/>
      <c r="P11" s="990"/>
      <c r="Q11" s="1195"/>
      <c r="R11" s="1034"/>
      <c r="S11" s="990"/>
      <c r="T11" s="990"/>
      <c r="U11" s="990"/>
      <c r="V11" s="990"/>
      <c r="W11" s="993"/>
      <c r="X11" s="993"/>
      <c r="Y11" s="993"/>
      <c r="Z11" s="993"/>
      <c r="AA11" s="993" t="s">
        <v>128</v>
      </c>
    </row>
    <row r="12" spans="2:27" ht="12.75" customHeight="1" x14ac:dyDescent="0.3">
      <c r="B12" s="1035" t="s">
        <v>157</v>
      </c>
      <c r="C12" s="1036" t="s">
        <v>15</v>
      </c>
      <c r="D12" s="1036"/>
      <c r="E12" s="1036"/>
      <c r="F12" s="1036"/>
      <c r="G12" s="1036"/>
      <c r="H12" s="1036"/>
      <c r="I12" s="1036"/>
      <c r="J12" s="1037"/>
      <c r="K12" s="1038" t="s">
        <v>262</v>
      </c>
      <c r="Q12" s="1195"/>
      <c r="R12" s="1034"/>
      <c r="S12" s="1039"/>
      <c r="T12" s="1039"/>
      <c r="U12" s="1039"/>
      <c r="V12" s="1039"/>
      <c r="W12" s="993"/>
      <c r="X12" s="993"/>
      <c r="Y12" s="993"/>
      <c r="Z12" s="993"/>
      <c r="AA12" s="993" t="s">
        <v>78</v>
      </c>
    </row>
    <row r="13" spans="2:27" ht="11.25" customHeight="1" x14ac:dyDescent="0.3">
      <c r="B13" s="1040" t="s">
        <v>306</v>
      </c>
      <c r="C13" s="1041">
        <v>0</v>
      </c>
      <c r="D13" s="1041">
        <v>0</v>
      </c>
      <c r="E13" s="1041">
        <v>0</v>
      </c>
      <c r="F13" s="1041">
        <v>0</v>
      </c>
      <c r="G13" s="1041">
        <v>0</v>
      </c>
      <c r="H13" s="1041">
        <v>0</v>
      </c>
      <c r="I13" s="1041">
        <v>0</v>
      </c>
      <c r="J13" s="1041">
        <v>0</v>
      </c>
      <c r="K13" s="1038"/>
      <c r="Q13" s="1196"/>
      <c r="R13" s="1034"/>
      <c r="S13" s="1039"/>
      <c r="T13" s="1039"/>
      <c r="U13" s="1039"/>
      <c r="V13" s="1039"/>
      <c r="W13" s="993"/>
      <c r="X13" s="993"/>
      <c r="Y13" s="993"/>
      <c r="Z13" s="993"/>
      <c r="AA13" s="993" t="s">
        <v>201</v>
      </c>
    </row>
    <row r="14" spans="2:27" ht="11.25" customHeight="1" x14ac:dyDescent="0.3">
      <c r="B14" s="1042" t="s">
        <v>312</v>
      </c>
      <c r="C14" s="1043">
        <v>0</v>
      </c>
      <c r="D14" s="1043">
        <v>0</v>
      </c>
      <c r="E14" s="1043">
        <v>0</v>
      </c>
      <c r="F14" s="1043">
        <v>0</v>
      </c>
      <c r="G14" s="1043">
        <v>0</v>
      </c>
      <c r="H14" s="1043">
        <v>0</v>
      </c>
      <c r="I14" s="1043">
        <v>0</v>
      </c>
      <c r="J14" s="1043">
        <v>0</v>
      </c>
      <c r="K14" s="1038"/>
      <c r="Q14" s="1044" t="s">
        <v>802</v>
      </c>
      <c r="R14" s="1045"/>
      <c r="S14" s="1039"/>
      <c r="T14" s="1039"/>
      <c r="U14" s="1039"/>
      <c r="V14" s="1039"/>
      <c r="W14" s="993"/>
      <c r="X14" s="993"/>
      <c r="Y14" s="993"/>
      <c r="Z14" s="993"/>
      <c r="AA14" s="993"/>
    </row>
    <row r="15" spans="2:27" ht="14.25" customHeight="1" x14ac:dyDescent="0.3">
      <c r="B15" s="1040" t="s">
        <v>313</v>
      </c>
      <c r="C15" s="1041">
        <v>0</v>
      </c>
      <c r="D15" s="1041">
        <v>0</v>
      </c>
      <c r="E15" s="1041">
        <v>0</v>
      </c>
      <c r="F15" s="1041">
        <v>0</v>
      </c>
      <c r="G15" s="1041">
        <v>0</v>
      </c>
      <c r="H15" s="1041">
        <v>0</v>
      </c>
      <c r="I15" s="1041">
        <v>0</v>
      </c>
      <c r="J15" s="1041">
        <v>0</v>
      </c>
      <c r="K15" s="1038"/>
      <c r="R15" s="397"/>
      <c r="W15" s="993"/>
      <c r="X15" s="993"/>
      <c r="Y15" s="993"/>
      <c r="Z15" s="993"/>
      <c r="AA15" s="993" t="s">
        <v>90</v>
      </c>
    </row>
    <row r="16" spans="2:27" ht="21" customHeight="1" thickBot="1" x14ac:dyDescent="0.35">
      <c r="B16" s="174" t="s">
        <v>309</v>
      </c>
      <c r="C16" s="1046">
        <v>0</v>
      </c>
      <c r="D16" s="1046">
        <v>0</v>
      </c>
      <c r="E16" s="1046">
        <v>0</v>
      </c>
      <c r="F16" s="1046">
        <v>0</v>
      </c>
      <c r="G16" s="1046">
        <v>0</v>
      </c>
      <c r="H16" s="1046">
        <v>0</v>
      </c>
      <c r="I16" s="1046">
        <v>0</v>
      </c>
      <c r="J16" s="1046">
        <v>0</v>
      </c>
      <c r="K16" s="1047"/>
      <c r="Q16" s="1048" t="s">
        <v>804</v>
      </c>
      <c r="R16" s="1048"/>
      <c r="W16" s="993"/>
      <c r="X16" s="993"/>
      <c r="Y16" s="993"/>
      <c r="Z16" s="993"/>
      <c r="AA16" s="1010" t="s">
        <v>89</v>
      </c>
    </row>
    <row r="17" spans="2:27" ht="20.25" customHeight="1" thickTop="1" x14ac:dyDescent="0.3">
      <c r="B17" s="1174" t="s">
        <v>314</v>
      </c>
      <c r="C17" s="1049">
        <f t="shared" ref="C17:J17" si="0">SUM(C13:C16)</f>
        <v>0</v>
      </c>
      <c r="D17" s="1049">
        <f t="shared" si="0"/>
        <v>0</v>
      </c>
      <c r="E17" s="1049">
        <f t="shared" si="0"/>
        <v>0</v>
      </c>
      <c r="F17" s="1049">
        <f t="shared" si="0"/>
        <v>0</v>
      </c>
      <c r="G17" s="1049">
        <f t="shared" si="0"/>
        <v>0</v>
      </c>
      <c r="H17" s="1049">
        <f t="shared" si="0"/>
        <v>0</v>
      </c>
      <c r="I17" s="1049">
        <f t="shared" si="0"/>
        <v>0</v>
      </c>
      <c r="J17" s="1049">
        <f t="shared" si="0"/>
        <v>0</v>
      </c>
      <c r="K17" s="1050">
        <f>SUM(C17:J17)</f>
        <v>0</v>
      </c>
      <c r="Q17" s="1048"/>
      <c r="R17" s="1048"/>
      <c r="W17" s="993"/>
      <c r="X17" s="993"/>
      <c r="Y17" s="993"/>
      <c r="Z17" s="993"/>
      <c r="AA17" s="1051"/>
    </row>
    <row r="18" spans="2:27" ht="15.6" x14ac:dyDescent="0.3">
      <c r="B18" s="1052" t="s">
        <v>173</v>
      </c>
      <c r="C18" s="1053">
        <v>0</v>
      </c>
      <c r="D18" s="1053">
        <v>0</v>
      </c>
      <c r="E18" s="1053">
        <v>0</v>
      </c>
      <c r="F18" s="1053">
        <v>0</v>
      </c>
      <c r="G18" s="1053">
        <v>0</v>
      </c>
      <c r="H18" s="1053">
        <v>0</v>
      </c>
      <c r="I18" s="1053">
        <v>0</v>
      </c>
      <c r="J18" s="1053">
        <v>0</v>
      </c>
      <c r="K18" s="1054">
        <f>SUM(C18:J18)</f>
        <v>0</v>
      </c>
      <c r="Q18" s="1048"/>
      <c r="R18" s="1048"/>
      <c r="W18" s="993"/>
      <c r="X18" s="993"/>
      <c r="Y18" s="993"/>
      <c r="Z18" s="993"/>
      <c r="AA18" s="1051"/>
    </row>
    <row r="19" spans="2:27" ht="14.25" customHeight="1" x14ac:dyDescent="0.3">
      <c r="B19" s="1055" t="s">
        <v>184</v>
      </c>
      <c r="C19" s="1055"/>
      <c r="D19" s="1055"/>
      <c r="E19" s="1055"/>
      <c r="F19" s="1055"/>
      <c r="G19" s="1056"/>
      <c r="H19" s="1057" t="s">
        <v>69</v>
      </c>
      <c r="I19" s="1058"/>
      <c r="J19" s="1058"/>
      <c r="K19" s="1059">
        <f>SUM(K13:K18)</f>
        <v>0</v>
      </c>
      <c r="Q19" s="1048"/>
      <c r="R19" s="1048"/>
      <c r="W19" s="993"/>
      <c r="X19" s="993"/>
      <c r="Y19" s="993"/>
      <c r="Z19" s="993"/>
      <c r="AA19" s="997"/>
    </row>
    <row r="20" spans="2:27" x14ac:dyDescent="0.3">
      <c r="B20" s="1060" t="s">
        <v>174</v>
      </c>
      <c r="C20" s="1061"/>
      <c r="D20" s="1061"/>
      <c r="E20" s="1061"/>
      <c r="F20" s="1061"/>
      <c r="G20" s="1061"/>
      <c r="H20" s="1062"/>
      <c r="I20" s="1062"/>
      <c r="J20" s="1063"/>
      <c r="K20" s="1064"/>
      <c r="Q20" s="1029"/>
      <c r="R20" s="1029"/>
    </row>
    <row r="21" spans="2:27" ht="14.4" thickBot="1" x14ac:dyDescent="0.35">
      <c r="B21" s="639" t="s">
        <v>179</v>
      </c>
      <c r="C21" s="639"/>
      <c r="D21" s="639"/>
      <c r="E21" s="639"/>
      <c r="F21" s="639"/>
      <c r="G21" s="639"/>
      <c r="H21" s="639"/>
      <c r="I21" s="639"/>
      <c r="J21" s="1067" t="s">
        <v>42</v>
      </c>
      <c r="K21" s="1068"/>
      <c r="Q21" s="1197" t="s">
        <v>801</v>
      </c>
      <c r="R21" s="1189"/>
    </row>
    <row r="22" spans="2:27" ht="14.4" thickBot="1" x14ac:dyDescent="0.35">
      <c r="B22" s="1069" t="s">
        <v>157</v>
      </c>
      <c r="C22" s="1070" t="s">
        <v>87</v>
      </c>
      <c r="D22" s="1070"/>
      <c r="E22" s="1070"/>
      <c r="F22" s="1070" t="s">
        <v>249</v>
      </c>
      <c r="G22" s="1070"/>
      <c r="H22" s="1070"/>
      <c r="I22" s="1069" t="s">
        <v>14</v>
      </c>
      <c r="J22" s="1071">
        <v>0</v>
      </c>
      <c r="K22" s="1072" t="s">
        <v>96</v>
      </c>
      <c r="Q22" s="1031" t="s">
        <v>178</v>
      </c>
      <c r="R22" s="1190"/>
    </row>
    <row r="23" spans="2:27" ht="14.4" thickBot="1" x14ac:dyDescent="0.35">
      <c r="B23" s="1073"/>
      <c r="C23" s="1074" t="s">
        <v>15</v>
      </c>
      <c r="D23" s="1075"/>
      <c r="E23" s="1076"/>
      <c r="F23" s="1074" t="s">
        <v>15</v>
      </c>
      <c r="G23" s="1075"/>
      <c r="H23" s="1076"/>
      <c r="I23" s="1077">
        <v>0</v>
      </c>
      <c r="J23" s="1078">
        <v>0</v>
      </c>
      <c r="K23" s="1079">
        <f>IF(J23="N/A",0,I23*J23)</f>
        <v>0</v>
      </c>
      <c r="Q23" s="1175" t="s">
        <v>807</v>
      </c>
      <c r="R23" s="1176" t="s">
        <v>808</v>
      </c>
      <c r="S23" s="1177" t="s">
        <v>43</v>
      </c>
      <c r="T23" s="1186"/>
      <c r="U23" s="1186"/>
      <c r="V23" s="1186"/>
    </row>
    <row r="24" spans="2:27" x14ac:dyDescent="0.3">
      <c r="B24" s="1073"/>
      <c r="C24" s="1074"/>
      <c r="D24" s="1075"/>
      <c r="E24" s="1076"/>
      <c r="F24" s="1074"/>
      <c r="G24" s="1075"/>
      <c r="H24" s="1076"/>
      <c r="I24" s="1077"/>
      <c r="J24" s="1078"/>
      <c r="K24" s="1079">
        <f>IF(J24="N/A",0,I24*J24)</f>
        <v>0</v>
      </c>
      <c r="Q24" s="1181" t="s">
        <v>809</v>
      </c>
      <c r="R24" s="1179">
        <v>45292</v>
      </c>
      <c r="S24" s="1180">
        <v>0.67</v>
      </c>
      <c r="T24" s="1180"/>
      <c r="U24" s="1180"/>
      <c r="V24" s="1180"/>
    </row>
    <row r="25" spans="2:27" ht="13.5" customHeight="1" x14ac:dyDescent="0.3">
      <c r="B25" s="1073"/>
      <c r="C25" s="1074"/>
      <c r="D25" s="1075"/>
      <c r="E25" s="1076"/>
      <c r="F25" s="1074"/>
      <c r="G25" s="1080"/>
      <c r="H25" s="1081"/>
      <c r="I25" s="1082"/>
      <c r="J25" s="1078"/>
      <c r="K25" s="1083">
        <f>IF(J25="N/A",0,I25*J25)</f>
        <v>0</v>
      </c>
      <c r="Q25" s="1181" t="s">
        <v>809</v>
      </c>
      <c r="R25" s="1182">
        <v>44927</v>
      </c>
      <c r="S25" s="1183">
        <v>0.65500000000000003</v>
      </c>
      <c r="T25" s="1183"/>
      <c r="U25" s="1183"/>
      <c r="V25" s="1183"/>
    </row>
    <row r="26" spans="2:27" x14ac:dyDescent="0.3">
      <c r="B26" s="1084" t="s">
        <v>15</v>
      </c>
      <c r="C26" s="1084"/>
      <c r="D26" s="1084"/>
      <c r="E26" s="1084"/>
      <c r="F26" s="1084"/>
      <c r="G26" s="1085" t="s">
        <v>70</v>
      </c>
      <c r="H26" s="1085"/>
      <c r="I26" s="1085"/>
      <c r="J26" s="1085"/>
      <c r="K26" s="1059">
        <f>SUM(K23:K25)</f>
        <v>0</v>
      </c>
      <c r="Q26" s="1185" t="s">
        <v>810</v>
      </c>
      <c r="R26" s="1179">
        <v>45292</v>
      </c>
      <c r="S26" s="1180">
        <v>0.21</v>
      </c>
      <c r="T26" s="1180"/>
      <c r="U26" s="1180"/>
      <c r="V26" s="1180"/>
    </row>
    <row r="27" spans="2:27" x14ac:dyDescent="0.3">
      <c r="B27" s="1086" t="s">
        <v>805</v>
      </c>
      <c r="C27" s="1064"/>
      <c r="D27" s="1064"/>
      <c r="E27" s="1064"/>
      <c r="F27" s="1064"/>
      <c r="G27" s="1063"/>
      <c r="H27" s="1063"/>
      <c r="I27" s="1063"/>
      <c r="J27" s="1063"/>
      <c r="K27" s="1064"/>
      <c r="Q27" s="1185" t="s">
        <v>810</v>
      </c>
      <c r="R27" s="1182">
        <v>44927</v>
      </c>
      <c r="S27" s="1183">
        <v>0.22</v>
      </c>
      <c r="T27" s="1183"/>
      <c r="U27" s="1183"/>
      <c r="V27" s="1183"/>
      <c r="W27" s="1087"/>
      <c r="X27" s="1087"/>
      <c r="Y27" s="1087"/>
      <c r="Z27" s="1087"/>
    </row>
    <row r="28" spans="2:27" x14ac:dyDescent="0.3">
      <c r="B28" s="1069" t="s">
        <v>157</v>
      </c>
      <c r="C28" s="1088" t="s">
        <v>202</v>
      </c>
      <c r="D28" s="1089"/>
      <c r="E28" s="1089"/>
      <c r="F28" s="1090"/>
      <c r="G28" s="1070" t="s">
        <v>203</v>
      </c>
      <c r="H28" s="1070"/>
      <c r="I28" s="1070"/>
      <c r="J28" s="1069" t="s">
        <v>16</v>
      </c>
      <c r="K28" s="1091" t="s">
        <v>96</v>
      </c>
      <c r="Q28" s="1029"/>
      <c r="R28" s="1029"/>
    </row>
    <row r="29" spans="2:27" x14ac:dyDescent="0.3">
      <c r="B29" s="1073"/>
      <c r="C29" s="1092"/>
      <c r="D29" s="1092"/>
      <c r="E29" s="1092"/>
      <c r="F29" s="1092"/>
      <c r="G29" s="1092"/>
      <c r="H29" s="1092"/>
      <c r="I29" s="1092"/>
      <c r="J29" s="1093" t="s">
        <v>225</v>
      </c>
      <c r="K29" s="1094">
        <v>0</v>
      </c>
      <c r="Q29" s="1029"/>
      <c r="R29" s="1029"/>
    </row>
    <row r="30" spans="2:27" x14ac:dyDescent="0.3">
      <c r="B30" s="1073"/>
      <c r="C30" s="1092"/>
      <c r="D30" s="1092"/>
      <c r="E30" s="1092"/>
      <c r="F30" s="1092"/>
      <c r="G30" s="1092"/>
      <c r="H30" s="1092"/>
      <c r="I30" s="1092"/>
      <c r="J30" s="1093" t="s">
        <v>225</v>
      </c>
      <c r="K30" s="1094">
        <v>0</v>
      </c>
      <c r="Q30" s="1029"/>
      <c r="R30" s="1029"/>
    </row>
    <row r="31" spans="2:27" x14ac:dyDescent="0.3">
      <c r="B31" s="1073"/>
      <c r="C31" s="1092"/>
      <c r="D31" s="1092"/>
      <c r="E31" s="1092"/>
      <c r="F31" s="1092"/>
      <c r="G31" s="1095"/>
      <c r="H31" s="1095"/>
      <c r="I31" s="1095"/>
      <c r="J31" s="1096" t="s">
        <v>225</v>
      </c>
      <c r="K31" s="1094">
        <v>0</v>
      </c>
      <c r="Q31" s="1029"/>
      <c r="R31" s="1029"/>
    </row>
    <row r="32" spans="2:27" x14ac:dyDescent="0.3">
      <c r="B32" s="1097" t="s">
        <v>15</v>
      </c>
      <c r="C32" s="1097"/>
      <c r="D32" s="1097"/>
      <c r="E32" s="1097"/>
      <c r="F32" s="1097"/>
      <c r="G32" s="1057" t="s">
        <v>71</v>
      </c>
      <c r="H32" s="1058"/>
      <c r="I32" s="1058"/>
      <c r="J32" s="1098"/>
      <c r="K32" s="1059">
        <f>SUM(K29:K31)</f>
        <v>0</v>
      </c>
      <c r="Q32" s="1029"/>
      <c r="R32" s="1029"/>
    </row>
    <row r="33" spans="1:27" x14ac:dyDescent="0.3">
      <c r="B33" s="1086" t="s">
        <v>806</v>
      </c>
      <c r="C33" s="1064"/>
      <c r="D33" s="1064"/>
      <c r="E33" s="1064"/>
      <c r="F33" s="1064"/>
      <c r="G33" s="1063"/>
      <c r="H33" s="1063"/>
      <c r="I33" s="1063"/>
      <c r="J33" s="1063"/>
      <c r="K33" s="1064"/>
      <c r="Q33" s="990"/>
      <c r="R33" s="1192"/>
    </row>
    <row r="34" spans="1:27" ht="12.75" customHeight="1" x14ac:dyDescent="0.3">
      <c r="B34" s="1099" t="s">
        <v>18</v>
      </c>
      <c r="C34" s="1099"/>
      <c r="D34" s="1099"/>
      <c r="E34" s="1091" t="s">
        <v>157</v>
      </c>
      <c r="F34" s="1099" t="s">
        <v>216</v>
      </c>
      <c r="G34" s="1099"/>
      <c r="H34" s="1099"/>
      <c r="I34" s="1099"/>
      <c r="J34" s="1099"/>
      <c r="K34" s="1091" t="s">
        <v>96</v>
      </c>
      <c r="Q34" s="1199" t="s">
        <v>812</v>
      </c>
      <c r="R34" s="1199"/>
      <c r="S34" s="1199"/>
    </row>
    <row r="35" spans="1:27" s="1106" customFormat="1" ht="12.75" customHeight="1" x14ac:dyDescent="0.25">
      <c r="A35" s="990"/>
      <c r="B35" s="1100" t="s">
        <v>116</v>
      </c>
      <c r="C35" s="1100"/>
      <c r="D35" s="1100"/>
      <c r="E35" s="1101" t="s">
        <v>15</v>
      </c>
      <c r="F35" s="1102" t="s">
        <v>15</v>
      </c>
      <c r="G35" s="1103"/>
      <c r="H35" s="1103"/>
      <c r="I35" s="1103"/>
      <c r="J35" s="1104"/>
      <c r="K35" s="1105"/>
      <c r="Q35" s="1199"/>
      <c r="R35" s="1199"/>
      <c r="S35" s="1199"/>
      <c r="T35" s="990"/>
      <c r="W35" s="1065"/>
      <c r="X35" s="1107"/>
      <c r="Y35" s="1107"/>
      <c r="Z35" s="1107"/>
      <c r="AA35" s="1108"/>
    </row>
    <row r="36" spans="1:27" ht="12.75" customHeight="1" x14ac:dyDescent="0.3">
      <c r="A36" s="1106"/>
      <c r="B36" s="1100" t="s">
        <v>116</v>
      </c>
      <c r="C36" s="1100"/>
      <c r="D36" s="1100"/>
      <c r="E36" s="1101">
        <v>0</v>
      </c>
      <c r="F36" s="1109"/>
      <c r="G36" s="1109"/>
      <c r="H36" s="1109"/>
      <c r="I36" s="1109"/>
      <c r="J36" s="1109"/>
      <c r="K36" s="1105"/>
      <c r="Q36" s="1199"/>
      <c r="R36" s="1199"/>
      <c r="S36" s="1199"/>
      <c r="W36" s="1107"/>
    </row>
    <row r="37" spans="1:27" ht="12.75" customHeight="1" x14ac:dyDescent="0.3">
      <c r="B37" s="1100" t="s">
        <v>116</v>
      </c>
      <c r="C37" s="1100"/>
      <c r="D37" s="1100"/>
      <c r="E37" s="1101"/>
      <c r="F37" s="1109"/>
      <c r="G37" s="1109"/>
      <c r="H37" s="1109"/>
      <c r="I37" s="1109"/>
      <c r="J37" s="1109"/>
      <c r="K37" s="1105"/>
      <c r="Q37" s="1198"/>
      <c r="R37" s="1198"/>
      <c r="S37" s="1198"/>
    </row>
    <row r="38" spans="1:27" ht="12.75" customHeight="1" x14ac:dyDescent="0.3">
      <c r="B38" s="1100" t="s">
        <v>116</v>
      </c>
      <c r="C38" s="1100"/>
      <c r="D38" s="1100"/>
      <c r="E38" s="1101"/>
      <c r="F38" s="1109"/>
      <c r="G38" s="1109"/>
      <c r="H38" s="1109"/>
      <c r="I38" s="1109"/>
      <c r="J38" s="1109"/>
      <c r="K38" s="1105"/>
      <c r="Q38" s="1192" t="s">
        <v>247</v>
      </c>
      <c r="R38" s="1198"/>
      <c r="S38" s="1198"/>
    </row>
    <row r="39" spans="1:27" ht="12.75" customHeight="1" x14ac:dyDescent="0.3">
      <c r="B39" s="1100"/>
      <c r="C39" s="1100"/>
      <c r="D39" s="1100"/>
      <c r="E39" s="1101"/>
      <c r="F39" s="1109"/>
      <c r="G39" s="1109"/>
      <c r="H39" s="1109"/>
      <c r="I39" s="1109"/>
      <c r="J39" s="1109"/>
      <c r="K39" s="1105"/>
      <c r="Q39" s="1192"/>
      <c r="R39" s="1198"/>
      <c r="S39" s="1198"/>
    </row>
    <row r="40" spans="1:27" ht="12.75" customHeight="1" x14ac:dyDescent="0.3">
      <c r="B40" s="1100"/>
      <c r="C40" s="1100"/>
      <c r="D40" s="1100"/>
      <c r="E40" s="1101"/>
      <c r="F40" s="1109"/>
      <c r="G40" s="1109"/>
      <c r="H40" s="1109"/>
      <c r="I40" s="1109"/>
      <c r="J40" s="1109"/>
      <c r="K40" s="1105"/>
      <c r="Q40" s="1193"/>
      <c r="R40" s="1191"/>
      <c r="S40" s="991" t="s">
        <v>15</v>
      </c>
    </row>
    <row r="41" spans="1:27" ht="15" customHeight="1" thickBot="1" x14ac:dyDescent="0.35">
      <c r="B41" s="1110" t="s">
        <v>243</v>
      </c>
      <c r="C41" s="1110"/>
      <c r="D41" s="1110"/>
      <c r="E41" s="1110"/>
      <c r="F41" s="1110"/>
      <c r="G41" s="1110"/>
      <c r="H41" s="1110"/>
      <c r="I41" s="1111" t="s">
        <v>72</v>
      </c>
      <c r="J41" s="1111"/>
      <c r="K41" s="1112">
        <f>SUM(K35:K40)</f>
        <v>0</v>
      </c>
      <c r="R41" s="1029"/>
    </row>
    <row r="42" spans="1:27" ht="14.25" customHeight="1" thickBot="1" x14ac:dyDescent="0.35">
      <c r="B42" s="1110"/>
      <c r="C42" s="1110"/>
      <c r="D42" s="1110"/>
      <c r="E42" s="1110"/>
      <c r="F42" s="1110"/>
      <c r="G42" s="1110"/>
      <c r="H42" s="1110"/>
      <c r="I42" s="1113" t="s">
        <v>287</v>
      </c>
      <c r="J42" s="1114"/>
      <c r="K42" s="1115">
        <f>K19+K26+L28+K32+K41</f>
        <v>0</v>
      </c>
      <c r="L42" s="1116"/>
      <c r="Q42" s="1031"/>
      <c r="R42" s="1031"/>
      <c r="S42" s="1200"/>
    </row>
    <row r="43" spans="1:27" ht="13.5" customHeight="1" x14ac:dyDescent="0.3">
      <c r="B43" s="1110"/>
      <c r="C43" s="1110"/>
      <c r="D43" s="1110"/>
      <c r="E43" s="1110"/>
      <c r="F43" s="1110"/>
      <c r="G43" s="1110"/>
      <c r="H43" s="1110"/>
      <c r="I43" s="1113" t="s">
        <v>241</v>
      </c>
      <c r="J43" s="1114"/>
      <c r="K43" s="1115">
        <f>'TV pg2'!K54</f>
        <v>0</v>
      </c>
      <c r="Q43" s="990"/>
      <c r="R43" s="990"/>
      <c r="S43" s="990"/>
    </row>
    <row r="44" spans="1:27" ht="13.5" customHeight="1" x14ac:dyDescent="0.3">
      <c r="B44" s="1110"/>
      <c r="C44" s="1110"/>
      <c r="D44" s="1110"/>
      <c r="E44" s="1110"/>
      <c r="F44" s="1110"/>
      <c r="G44" s="1110"/>
      <c r="H44" s="1110"/>
      <c r="I44" s="1204" t="s">
        <v>319</v>
      </c>
      <c r="J44" s="1205"/>
      <c r="K44" s="1117">
        <f>'STUDENT LOG'!K34</f>
        <v>0</v>
      </c>
      <c r="Q44" s="1203" t="s">
        <v>320</v>
      </c>
      <c r="R44" s="1203"/>
      <c r="S44" s="1203"/>
    </row>
    <row r="45" spans="1:27" ht="22.5" customHeight="1" x14ac:dyDescent="0.3">
      <c r="B45" s="1118" t="s">
        <v>331</v>
      </c>
      <c r="C45" s="1118"/>
      <c r="D45" s="1118"/>
      <c r="E45" s="1119" t="s">
        <v>332</v>
      </c>
      <c r="F45" s="1119"/>
      <c r="G45" s="1119"/>
      <c r="H45" s="1120"/>
      <c r="I45" s="1113" t="s">
        <v>242</v>
      </c>
      <c r="J45" s="1114"/>
      <c r="K45" s="1121">
        <f>BREF!I56</f>
        <v>0</v>
      </c>
      <c r="Q45" s="1031"/>
      <c r="R45" s="1031"/>
      <c r="S45" s="1200"/>
    </row>
    <row r="46" spans="1:27" ht="21" customHeight="1" x14ac:dyDescent="0.3">
      <c r="B46" s="1122" t="s">
        <v>15</v>
      </c>
      <c r="C46" s="1123"/>
      <c r="D46" s="1124"/>
      <c r="E46" s="1125"/>
      <c r="F46" s="1126"/>
      <c r="G46" s="1126"/>
      <c r="H46" s="1127"/>
      <c r="I46" s="1128" t="s">
        <v>315</v>
      </c>
      <c r="J46" s="1128"/>
      <c r="K46" s="1129">
        <f>SUM(K42:K45)</f>
        <v>0</v>
      </c>
      <c r="Q46" s="1031"/>
      <c r="R46" s="1031"/>
      <c r="S46" s="1200"/>
    </row>
    <row r="47" spans="1:27" ht="21.75" customHeight="1" x14ac:dyDescent="0.3">
      <c r="B47" s="1119" t="s">
        <v>333</v>
      </c>
      <c r="C47" s="1130"/>
      <c r="D47" s="1130"/>
      <c r="E47" s="1131" t="s">
        <v>334</v>
      </c>
      <c r="F47" s="1131"/>
      <c r="G47" s="1131"/>
      <c r="H47" s="1132"/>
      <c r="I47" s="1133" t="s">
        <v>317</v>
      </c>
      <c r="J47" s="1133"/>
      <c r="K47" s="1134">
        <f>PTT!E27</f>
        <v>0</v>
      </c>
      <c r="Q47" s="1208" t="s">
        <v>185</v>
      </c>
      <c r="R47" s="1031"/>
      <c r="S47" s="1200"/>
    </row>
    <row r="48" spans="1:27" ht="20.25" customHeight="1" x14ac:dyDescent="0.3">
      <c r="B48" s="1135" t="s">
        <v>15</v>
      </c>
      <c r="C48" s="1136"/>
      <c r="D48" s="1136"/>
      <c r="E48" s="1137"/>
      <c r="F48" s="1138"/>
      <c r="G48" s="1138"/>
      <c r="H48" s="1139"/>
      <c r="I48" s="1140" t="s">
        <v>318</v>
      </c>
      <c r="J48" s="1141"/>
      <c r="K48" s="1142">
        <f>IF((K46-K47)&gt;0,(K46-K47),0)</f>
        <v>0</v>
      </c>
      <c r="Q48" s="1206" t="s">
        <v>122</v>
      </c>
      <c r="R48" s="1031"/>
      <c r="S48" s="1200"/>
    </row>
    <row r="49" spans="2:19" ht="2.25" customHeight="1" x14ac:dyDescent="0.3">
      <c r="B49" s="1143"/>
      <c r="C49" s="1144"/>
      <c r="D49" s="1144"/>
      <c r="E49" s="1145"/>
      <c r="F49" s="1146"/>
      <c r="G49" s="1146"/>
      <c r="H49" s="1147"/>
      <c r="I49" s="1140"/>
      <c r="J49" s="1141"/>
      <c r="K49" s="1142"/>
      <c r="Q49" s="1206"/>
      <c r="R49" s="1031"/>
      <c r="S49" s="1200"/>
    </row>
    <row r="50" spans="2:19" x14ac:dyDescent="0.3">
      <c r="B50" s="638" t="s">
        <v>88</v>
      </c>
      <c r="C50" s="1148" t="str">
        <f>IF('START HERE'!E34="","                                        ",(CONCATENATE('START HERE'!E34," / ",'START HERE'!E35," / ",'START HERE'!E36," / ",'START HERE'!E37)))</f>
        <v xml:space="preserve">                                        </v>
      </c>
      <c r="D50" s="1148"/>
      <c r="E50" s="1148"/>
      <c r="F50" s="1148"/>
      <c r="G50" s="1149" t="str">
        <f>IF('START HERE'!E38="","",'START HERE'!E38)</f>
        <v/>
      </c>
      <c r="H50" s="1149"/>
      <c r="I50" s="1150" t="s">
        <v>286</v>
      </c>
      <c r="J50" s="1150"/>
      <c r="K50" s="1151">
        <f>PTT!C30</f>
        <v>0</v>
      </c>
      <c r="Q50" s="1031"/>
      <c r="R50" s="1031"/>
      <c r="S50" s="1200"/>
    </row>
    <row r="51" spans="2:19" ht="6.75" customHeight="1" x14ac:dyDescent="0.3">
      <c r="B51" s="638"/>
      <c r="C51" s="1148"/>
      <c r="D51" s="1148"/>
      <c r="E51" s="1148"/>
      <c r="F51" s="1148"/>
      <c r="G51" s="1149"/>
      <c r="H51" s="1149"/>
      <c r="I51" s="1150"/>
      <c r="J51" s="1150"/>
      <c r="K51" s="1151"/>
      <c r="L51" s="990" t="s">
        <v>15</v>
      </c>
      <c r="Q51" s="1031"/>
      <c r="R51" s="1031"/>
      <c r="S51" s="1200"/>
    </row>
    <row r="52" spans="2:19" ht="15" customHeight="1" x14ac:dyDescent="0.3">
      <c r="B52" s="637" t="s">
        <v>88</v>
      </c>
      <c r="C52" s="1148" t="str">
        <f>IF('START HERE'!E39="","                                       ",(CONCATENATE('START HERE'!E39," / ",'START HERE'!E40," / ",'START HERE'!E41," / ",'START HERE'!E42)))</f>
        <v xml:space="preserve">                                       </v>
      </c>
      <c r="D52" s="1148"/>
      <c r="E52" s="1148"/>
      <c r="F52" s="1148"/>
      <c r="G52" s="1152" t="str">
        <f>IF('START HERE'!E43="","",'START HERE'!E43)</f>
        <v/>
      </c>
      <c r="H52" s="1152"/>
      <c r="I52" s="1153" t="s">
        <v>316</v>
      </c>
      <c r="J52" s="1153"/>
      <c r="K52" s="1154">
        <f>-IF((K46-K47)&lt;0, (K46-K47),0)</f>
        <v>0</v>
      </c>
      <c r="Q52" s="1201" t="s">
        <v>123</v>
      </c>
      <c r="R52" s="1031"/>
      <c r="S52" s="1200"/>
    </row>
    <row r="53" spans="2:19" ht="6" customHeight="1" x14ac:dyDescent="0.3">
      <c r="B53" s="637"/>
      <c r="C53" s="1148"/>
      <c r="D53" s="1148"/>
      <c r="E53" s="1148"/>
      <c r="F53" s="1148"/>
      <c r="G53" s="1152"/>
      <c r="H53" s="1152"/>
      <c r="I53" s="1153"/>
      <c r="J53" s="1153"/>
      <c r="K53" s="1154"/>
      <c r="Q53" s="1202" t="s">
        <v>15</v>
      </c>
      <c r="R53" s="1031"/>
      <c r="S53" s="1200"/>
    </row>
    <row r="54" spans="2:19" x14ac:dyDescent="0.3">
      <c r="B54" s="1156" t="s">
        <v>258</v>
      </c>
      <c r="C54" s="1156"/>
      <c r="D54" s="1155" t="s">
        <v>24</v>
      </c>
      <c r="E54" s="1155" t="s">
        <v>26</v>
      </c>
      <c r="F54" s="1155" t="s">
        <v>25</v>
      </c>
      <c r="G54" s="1155" t="s">
        <v>28</v>
      </c>
      <c r="H54" s="1156" t="s">
        <v>155</v>
      </c>
      <c r="I54" s="1156"/>
      <c r="J54" s="1156" t="s">
        <v>27</v>
      </c>
      <c r="K54" s="1156"/>
      <c r="Q54" s="1207" t="s">
        <v>204</v>
      </c>
      <c r="R54" s="1031"/>
      <c r="S54" s="1200"/>
    </row>
    <row r="55" spans="2:19" ht="15" customHeight="1" x14ac:dyDescent="0.3">
      <c r="B55" s="1210" t="s">
        <v>73</v>
      </c>
      <c r="C55" s="1211"/>
      <c r="D55" s="1157"/>
      <c r="E55" s="1157"/>
      <c r="F55" s="1157"/>
      <c r="G55" s="1157"/>
      <c r="H55" s="1158"/>
      <c r="I55" s="1158"/>
      <c r="J55" s="1159"/>
      <c r="K55" s="1159"/>
      <c r="Q55" s="1031"/>
      <c r="R55" s="1031"/>
      <c r="S55" s="1200"/>
    </row>
    <row r="56" spans="2:19" ht="15" customHeight="1" x14ac:dyDescent="0.3">
      <c r="B56" s="1160" t="s">
        <v>15</v>
      </c>
      <c r="C56" s="1161"/>
      <c r="D56" s="1157"/>
      <c r="E56" s="1157"/>
      <c r="F56" s="1157"/>
      <c r="G56" s="1157"/>
      <c r="H56" s="1158"/>
      <c r="I56" s="1158"/>
      <c r="J56" s="1159"/>
      <c r="K56" s="1159"/>
      <c r="Q56" s="1031"/>
      <c r="R56" s="1031"/>
      <c r="S56" s="1200"/>
    </row>
    <row r="57" spans="2:19" ht="15" customHeight="1" x14ac:dyDescent="0.3">
      <c r="B57" s="1209" t="s">
        <v>156</v>
      </c>
      <c r="C57" s="1162"/>
      <c r="D57" s="1157"/>
      <c r="E57" s="1157"/>
      <c r="F57" s="1157"/>
      <c r="G57" s="1157"/>
      <c r="H57" s="1158"/>
      <c r="I57" s="1158"/>
      <c r="J57" s="1159"/>
      <c r="K57" s="1159"/>
      <c r="Q57" s="1031"/>
      <c r="R57" s="1031"/>
      <c r="S57" s="1200"/>
    </row>
    <row r="58" spans="2:19" ht="15" customHeight="1" x14ac:dyDescent="0.3">
      <c r="B58" s="1163"/>
      <c r="C58" s="1164"/>
      <c r="D58" s="1157"/>
      <c r="E58" s="1157"/>
      <c r="F58" s="1157"/>
      <c r="G58" s="1157"/>
      <c r="H58" s="1158"/>
      <c r="I58" s="1158"/>
      <c r="J58" s="1159"/>
      <c r="K58" s="1159"/>
      <c r="Q58" s="1031"/>
      <c r="R58" s="1031"/>
      <c r="S58" s="1200"/>
    </row>
    <row r="59" spans="2:19" ht="15" customHeight="1" x14ac:dyDescent="0.3">
      <c r="B59" s="1160" t="s">
        <v>15</v>
      </c>
      <c r="C59" s="1161"/>
      <c r="D59" s="1157"/>
      <c r="E59" s="1157"/>
      <c r="F59" s="1157"/>
      <c r="G59" s="1157"/>
      <c r="H59" s="1158"/>
      <c r="I59" s="1158"/>
      <c r="J59" s="1159"/>
      <c r="K59" s="1159"/>
      <c r="Q59" s="1029"/>
      <c r="R59" s="1029"/>
    </row>
    <row r="60" spans="2:19" ht="18" customHeight="1" thickBot="1" x14ac:dyDescent="0.35">
      <c r="B60" s="1165" t="s">
        <v>15</v>
      </c>
      <c r="C60" s="1165"/>
      <c r="D60" s="1165"/>
      <c r="E60" s="1165"/>
      <c r="F60" s="1165"/>
      <c r="G60" s="1165"/>
      <c r="H60" s="1165"/>
      <c r="Q60" s="1029"/>
      <c r="R60" s="1029"/>
    </row>
    <row r="61" spans="2:19" ht="18" customHeight="1" x14ac:dyDescent="0.3">
      <c r="B61" s="1166" t="s">
        <v>126</v>
      </c>
      <c r="C61" s="1167"/>
      <c r="D61" s="1167"/>
      <c r="E61" s="1167"/>
      <c r="F61" s="1167"/>
      <c r="G61" s="1167"/>
      <c r="H61" s="1167"/>
      <c r="I61" s="1168"/>
      <c r="J61" s="1169"/>
      <c r="Q61" s="1029"/>
      <c r="R61" s="1029"/>
    </row>
    <row r="62" spans="2:19" ht="16.2" thickBot="1" x14ac:dyDescent="0.35">
      <c r="B62" s="1170" t="s">
        <v>127</v>
      </c>
      <c r="C62" s="1171"/>
      <c r="D62" s="1171"/>
      <c r="E62" s="1171"/>
      <c r="F62" s="1171"/>
      <c r="G62" s="1171"/>
      <c r="H62" s="1171"/>
      <c r="I62" s="1172"/>
      <c r="J62" s="1173"/>
      <c r="Q62" s="1029"/>
      <c r="R62" s="1029"/>
    </row>
  </sheetData>
  <sheetProtection password="EB1C" sheet="1" objects="1" scenarios="1"/>
  <mergeCells count="113">
    <mergeCell ref="Q44:S44"/>
    <mergeCell ref="C30:F30"/>
    <mergeCell ref="G30:I30"/>
    <mergeCell ref="B39:D39"/>
    <mergeCell ref="F39:J39"/>
    <mergeCell ref="J21:K21"/>
    <mergeCell ref="C24:E24"/>
    <mergeCell ref="G26:J26"/>
    <mergeCell ref="C31:F31"/>
    <mergeCell ref="B32:F32"/>
    <mergeCell ref="B46:D46"/>
    <mergeCell ref="G32:J32"/>
    <mergeCell ref="F36:J36"/>
    <mergeCell ref="G31:I31"/>
    <mergeCell ref="F35:J35"/>
    <mergeCell ref="B34:D34"/>
    <mergeCell ref="F34:J34"/>
    <mergeCell ref="F40:J40"/>
    <mergeCell ref="B33:K33"/>
    <mergeCell ref="I46:J46"/>
    <mergeCell ref="I45:J45"/>
    <mergeCell ref="B41:H44"/>
    <mergeCell ref="Q5:Q8"/>
    <mergeCell ref="Q10:Q13"/>
    <mergeCell ref="Q48:Q49"/>
    <mergeCell ref="K48:K49"/>
    <mergeCell ref="B47:D47"/>
    <mergeCell ref="C23:E23"/>
    <mergeCell ref="C29:F29"/>
    <mergeCell ref="C28:F28"/>
    <mergeCell ref="F22:H22"/>
    <mergeCell ref="G29:I29"/>
    <mergeCell ref="B27:K27"/>
    <mergeCell ref="G28:I28"/>
    <mergeCell ref="F24:H24"/>
    <mergeCell ref="C22:E22"/>
    <mergeCell ref="B26:F26"/>
    <mergeCell ref="C25:E25"/>
    <mergeCell ref="F23:H23"/>
    <mergeCell ref="F25:H25"/>
    <mergeCell ref="B48:D49"/>
    <mergeCell ref="E47:H47"/>
    <mergeCell ref="E45:H45"/>
    <mergeCell ref="E48:H49"/>
    <mergeCell ref="Q34:S36"/>
    <mergeCell ref="C3:D3"/>
    <mergeCell ref="C4:D4"/>
    <mergeCell ref="C6:D6"/>
    <mergeCell ref="C5:D5"/>
    <mergeCell ref="E6:H6"/>
    <mergeCell ref="F4:K4"/>
    <mergeCell ref="F5:K5"/>
    <mergeCell ref="B20:K20"/>
    <mergeCell ref="C7:D7"/>
    <mergeCell ref="B11:K11"/>
    <mergeCell ref="K12:K16"/>
    <mergeCell ref="H19:J19"/>
    <mergeCell ref="C8:H8"/>
    <mergeCell ref="I7:K7"/>
    <mergeCell ref="B19:G19"/>
    <mergeCell ref="I6:J6"/>
    <mergeCell ref="F7:H7"/>
    <mergeCell ref="I8:K10"/>
    <mergeCell ref="C9:H9"/>
    <mergeCell ref="C10:H10"/>
    <mergeCell ref="J3:K3"/>
    <mergeCell ref="F3:I3"/>
    <mergeCell ref="B59:C59"/>
    <mergeCell ref="F37:J37"/>
    <mergeCell ref="I42:J42"/>
    <mergeCell ref="B45:D45"/>
    <mergeCell ref="B40:D40"/>
    <mergeCell ref="F38:J38"/>
    <mergeCell ref="I47:J47"/>
    <mergeCell ref="B56:C56"/>
    <mergeCell ref="J58:K58"/>
    <mergeCell ref="H58:I58"/>
    <mergeCell ref="H55:I55"/>
    <mergeCell ref="B55:C55"/>
    <mergeCell ref="J55:K55"/>
    <mergeCell ref="J59:K59"/>
    <mergeCell ref="H59:I59"/>
    <mergeCell ref="H56:I56"/>
    <mergeCell ref="H57:I57"/>
    <mergeCell ref="J56:K56"/>
    <mergeCell ref="I44:J44"/>
    <mergeCell ref="J57:K57"/>
    <mergeCell ref="I43:J43"/>
    <mergeCell ref="I50:J51"/>
    <mergeCell ref="I48:J49"/>
    <mergeCell ref="E46:H46"/>
    <mergeCell ref="B1:K1"/>
    <mergeCell ref="Q16:R19"/>
    <mergeCell ref="H54:I54"/>
    <mergeCell ref="J54:K54"/>
    <mergeCell ref="B54:C54"/>
    <mergeCell ref="B36:D36"/>
    <mergeCell ref="K52:K53"/>
    <mergeCell ref="B52:B53"/>
    <mergeCell ref="G50:H51"/>
    <mergeCell ref="G52:H53"/>
    <mergeCell ref="C50:F51"/>
    <mergeCell ref="C52:F53"/>
    <mergeCell ref="B50:B51"/>
    <mergeCell ref="B37:D37"/>
    <mergeCell ref="B38:D38"/>
    <mergeCell ref="I52:J53"/>
    <mergeCell ref="Q1:R1"/>
    <mergeCell ref="K50:K51"/>
    <mergeCell ref="B2:K2"/>
    <mergeCell ref="B35:D35"/>
    <mergeCell ref="B21:I21"/>
    <mergeCell ref="I41:J41"/>
  </mergeCells>
  <phoneticPr fontId="0" type="noConversion"/>
  <dataValidations count="3">
    <dataValidation type="list" allowBlank="1" showInputMessage="1" showErrorMessage="1" sqref="J21 I6:J6" xr:uid="{00000000-0002-0000-0500-000000000000}">
      <formula1>$W$1:$W$3</formula1>
    </dataValidation>
    <dataValidation type="list" allowBlank="1" showInputMessage="1" showErrorMessage="1" sqref="B35:D38" xr:uid="{00000000-0002-0000-0500-000001000000}">
      <formula1>$AA$1:$AA$16</formula1>
    </dataValidation>
    <dataValidation type="list" allowBlank="1" showInputMessage="1" showErrorMessage="1" sqref="J29:J31" xr:uid="{00000000-0002-0000-0500-000002000000}">
      <formula1>$X$1:$X$7</formula1>
    </dataValidation>
  </dataValidations>
  <hyperlinks>
    <hyperlink ref="Q14" r:id="rId1" xr:uid="{00000000-0004-0000-0500-000000000000}"/>
  </hyperlinks>
  <printOptions horizontalCentered="1"/>
  <pageMargins left="0.26" right="0.2" top="0.54" bottom="0.48" header="0.34" footer="0.17"/>
  <pageSetup scale="89" orientation="portrait" r:id="rId2"/>
  <headerFooter>
    <oddFooter>&amp;L&amp;"Arial Narrow,Regular"&amp;8&amp;F
&amp;A&amp;C&amp;"Arial Narrow,Regular"&amp;8
Form Revised 10/2023
&amp;R&amp;"Arial Narrow,Italic"&amp;8&amp;D
&amp;T</oddFooter>
  </headerFooter>
  <ignoredErrors>
    <ignoredError sqref="C17:J17"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Y54"/>
  <sheetViews>
    <sheetView showGridLines="0" showRowColHeaders="0" showZeros="0" zoomScaleNormal="100" workbookViewId="0">
      <selection activeCell="C10" sqref="C10"/>
    </sheetView>
  </sheetViews>
  <sheetFormatPr defaultColWidth="9.109375" defaultRowHeight="13.2" x14ac:dyDescent="0.25"/>
  <cols>
    <col min="1" max="1" width="5.33203125" style="1" customWidth="1"/>
    <col min="2" max="2" width="13.6640625" style="5" customWidth="1"/>
    <col min="3" max="3" width="9.5546875" style="5" customWidth="1"/>
    <col min="4" max="10" width="9.33203125" style="5" customWidth="1"/>
    <col min="11" max="11" width="10.109375" style="5" customWidth="1"/>
    <col min="12" max="12" width="36.5546875" style="5" customWidth="1"/>
    <col min="13" max="13" width="13.77734375" style="5" bestFit="1" customWidth="1"/>
    <col min="14" max="14" width="7.77734375" style="5" customWidth="1"/>
    <col min="15" max="16" width="7.77734375" style="425" customWidth="1"/>
    <col min="17" max="17" width="44.88671875" style="1" customWidth="1"/>
    <col min="18" max="18" width="9.5546875" style="3" bestFit="1" customWidth="1"/>
    <col min="19" max="19" width="8.33203125" style="3" bestFit="1" customWidth="1"/>
    <col min="20" max="21" width="6.44140625" bestFit="1" customWidth="1"/>
    <col min="22" max="22" width="41.109375" customWidth="1"/>
    <col min="23" max="24" width="5.33203125" style="3" bestFit="1" customWidth="1"/>
    <col min="25" max="25" width="33.109375" style="1" customWidth="1"/>
    <col min="26" max="16384" width="9.109375" style="1"/>
  </cols>
  <sheetData>
    <row r="1" spans="2:25" x14ac:dyDescent="0.25">
      <c r="R1" s="189" t="s">
        <v>42</v>
      </c>
      <c r="S1" s="189" t="s">
        <v>36</v>
      </c>
      <c r="T1" s="190">
        <v>43466</v>
      </c>
      <c r="U1" s="192">
        <v>0.57999999999999996</v>
      </c>
      <c r="V1" s="191" t="s">
        <v>116</v>
      </c>
      <c r="W1" s="41"/>
      <c r="X1" s="41"/>
      <c r="Y1" s="42"/>
    </row>
    <row r="2" spans="2:25" ht="21" x14ac:dyDescent="0.25">
      <c r="B2" s="693" t="s">
        <v>337</v>
      </c>
      <c r="C2" s="694"/>
      <c r="D2" s="694"/>
      <c r="E2" s="694"/>
      <c r="F2" s="694"/>
      <c r="G2" s="694"/>
      <c r="H2" s="694"/>
      <c r="I2" s="694"/>
      <c r="J2" s="694"/>
      <c r="K2" s="694"/>
      <c r="R2" s="189" t="s">
        <v>336</v>
      </c>
      <c r="S2" s="189"/>
      <c r="T2" s="190" t="s">
        <v>15</v>
      </c>
      <c r="U2" s="192"/>
      <c r="V2" s="193" t="s">
        <v>197</v>
      </c>
      <c r="W2" s="41"/>
      <c r="X2" s="41"/>
      <c r="Y2" s="42"/>
    </row>
    <row r="3" spans="2:25" ht="17.399999999999999" x14ac:dyDescent="0.25">
      <c r="B3" s="700" t="s">
        <v>305</v>
      </c>
      <c r="C3" s="701"/>
      <c r="D3" s="701"/>
      <c r="E3" s="701"/>
      <c r="F3" s="701"/>
      <c r="G3" s="701"/>
      <c r="H3" s="701"/>
      <c r="I3" s="701"/>
      <c r="J3" s="701"/>
      <c r="K3" s="702"/>
      <c r="L3" s="50"/>
      <c r="M3" s="50"/>
      <c r="N3" s="50"/>
      <c r="O3" s="50"/>
      <c r="P3" s="50"/>
      <c r="R3" s="189" t="s">
        <v>145</v>
      </c>
      <c r="S3" s="189" t="s">
        <v>37</v>
      </c>
      <c r="T3" s="190">
        <v>43831</v>
      </c>
      <c r="U3" s="192">
        <v>0.57499999999999996</v>
      </c>
      <c r="V3" s="193" t="s">
        <v>139</v>
      </c>
      <c r="W3" s="41"/>
      <c r="X3" s="41"/>
      <c r="Y3" s="42"/>
    </row>
    <row r="4" spans="2:25" ht="20.25" customHeight="1" x14ac:dyDescent="0.25">
      <c r="B4" s="108" t="s">
        <v>7</v>
      </c>
      <c r="C4" s="695">
        <f ca="1">TODAY()</f>
        <v>45289</v>
      </c>
      <c r="D4" s="695"/>
      <c r="E4" s="109" t="s">
        <v>33</v>
      </c>
      <c r="F4" s="696" t="str">
        <f>IF('START HERE'!E26="","Go to Start Here Tab to complete",'START HERE'!E26)</f>
        <v>Go to Start Here Tab to complete</v>
      </c>
      <c r="G4" s="697"/>
      <c r="H4" s="697"/>
      <c r="I4" s="697"/>
      <c r="J4" s="698"/>
      <c r="K4" s="127" t="str">
        <f>IF('START HERE'!E33="","",'START HERE'!E33)</f>
        <v>SELECT DROPDOWN CHOICES</v>
      </c>
      <c r="L4" s="51"/>
      <c r="M4" s="51"/>
      <c r="N4" s="51"/>
      <c r="O4" s="51"/>
      <c r="P4" s="51"/>
      <c r="R4" s="194" t="s">
        <v>15</v>
      </c>
      <c r="S4" s="189" t="s">
        <v>38</v>
      </c>
      <c r="T4" s="190">
        <v>44197</v>
      </c>
      <c r="U4" s="192">
        <v>0.56000000000000005</v>
      </c>
      <c r="V4" s="195" t="s">
        <v>142</v>
      </c>
      <c r="W4" s="1"/>
      <c r="X4" s="1"/>
    </row>
    <row r="5" spans="2:25" ht="15" customHeight="1" x14ac:dyDescent="0.25">
      <c r="B5" s="99" t="s">
        <v>22</v>
      </c>
      <c r="C5" s="640" t="str">
        <f>IF('START HERE'!E30="","",'START HERE'!E30)</f>
        <v/>
      </c>
      <c r="D5" s="640"/>
      <c r="E5" s="98" t="s">
        <v>32</v>
      </c>
      <c r="F5" s="699" t="str">
        <f>IF('START HERE'!E29="","",'START HERE'!E29)</f>
        <v/>
      </c>
      <c r="G5" s="699"/>
      <c r="H5" s="699"/>
      <c r="I5" s="699"/>
      <c r="J5" s="699"/>
      <c r="K5" s="699"/>
      <c r="L5" s="52"/>
      <c r="M5" s="52"/>
      <c r="N5" s="52"/>
      <c r="O5" s="423"/>
      <c r="P5" s="423"/>
      <c r="R5" s="194"/>
      <c r="S5" s="189" t="s">
        <v>39</v>
      </c>
      <c r="T5" s="194"/>
      <c r="U5" s="194"/>
      <c r="V5" s="195" t="s">
        <v>143</v>
      </c>
      <c r="W5" s="1"/>
      <c r="X5" s="1"/>
    </row>
    <row r="6" spans="2:25" ht="15" customHeight="1" x14ac:dyDescent="0.25">
      <c r="B6" s="99" t="s">
        <v>118</v>
      </c>
      <c r="C6" s="666" t="str">
        <f>IF('START HERE'!E27="","",'START HERE'!E27)</f>
        <v/>
      </c>
      <c r="D6" s="667"/>
      <c r="E6" s="121" t="s">
        <v>21</v>
      </c>
      <c r="F6" s="668" t="str">
        <f>IF('START HERE'!E32="","",'START HERE'!E32)</f>
        <v/>
      </c>
      <c r="G6" s="668"/>
      <c r="H6" s="668"/>
      <c r="I6" s="668"/>
      <c r="J6" s="668"/>
      <c r="K6" s="668"/>
      <c r="L6" s="64"/>
      <c r="M6" s="52"/>
      <c r="N6" s="52"/>
      <c r="O6" s="423"/>
      <c r="P6" s="423"/>
      <c r="R6" s="194"/>
      <c r="S6" s="189" t="s">
        <v>40</v>
      </c>
      <c r="T6" s="194"/>
      <c r="U6" s="194"/>
      <c r="V6" s="193" t="s">
        <v>125</v>
      </c>
      <c r="W6" s="1"/>
      <c r="X6" s="1"/>
    </row>
    <row r="7" spans="2:25" ht="15" customHeight="1" x14ac:dyDescent="0.25">
      <c r="B7" s="99" t="s">
        <v>288</v>
      </c>
      <c r="C7" s="669" t="str">
        <f>IF('START HERE'!D51="","",'START HERE'!D51)</f>
        <v/>
      </c>
      <c r="D7" s="669"/>
      <c r="E7" s="669"/>
      <c r="F7" s="669"/>
      <c r="G7" s="669"/>
      <c r="H7" s="669"/>
      <c r="I7" s="670" t="s">
        <v>799</v>
      </c>
      <c r="J7" s="670"/>
      <c r="K7" s="416">
        <f>'TV pg1'!I6:K6</f>
        <v>0</v>
      </c>
      <c r="M7" s="53"/>
      <c r="N7" s="53"/>
      <c r="O7" s="53"/>
      <c r="P7" s="53"/>
      <c r="R7" s="194"/>
      <c r="S7" s="189" t="s">
        <v>41</v>
      </c>
      <c r="T7" s="194"/>
      <c r="U7" s="194"/>
      <c r="V7" s="193" t="s">
        <v>189</v>
      </c>
      <c r="W7" s="1"/>
      <c r="X7" s="1"/>
    </row>
    <row r="8" spans="2:25" ht="15" customHeight="1" x14ac:dyDescent="0.25">
      <c r="B8" s="99" t="s">
        <v>31</v>
      </c>
      <c r="C8" s="645" t="str">
        <f>IF('START HERE'!E31="","",'START HERE'!E31)</f>
        <v/>
      </c>
      <c r="D8" s="645"/>
      <c r="E8" s="110" t="s">
        <v>76</v>
      </c>
      <c r="F8" s="674">
        <f>'START HERE'!E44</f>
        <v>0</v>
      </c>
      <c r="G8" s="674"/>
      <c r="H8" s="674"/>
      <c r="I8" s="674"/>
      <c r="J8" s="674"/>
      <c r="K8" s="674"/>
      <c r="L8" s="54"/>
      <c r="M8" s="54"/>
      <c r="N8" s="54"/>
      <c r="O8" s="54"/>
      <c r="P8" s="54"/>
      <c r="R8" s="194"/>
      <c r="S8" s="194"/>
      <c r="T8" s="194"/>
      <c r="U8" s="194"/>
      <c r="V8" s="193" t="s">
        <v>91</v>
      </c>
      <c r="W8" s="1"/>
      <c r="X8" s="1"/>
    </row>
    <row r="9" spans="2:25" ht="15.6" thickBot="1" x14ac:dyDescent="0.3">
      <c r="B9" s="675" t="s">
        <v>175</v>
      </c>
      <c r="C9" s="675"/>
      <c r="D9" s="675"/>
      <c r="E9" s="675"/>
      <c r="F9" s="675"/>
      <c r="G9" s="675"/>
      <c r="H9" s="675"/>
      <c r="I9" s="675"/>
      <c r="J9" s="675"/>
      <c r="K9" s="675"/>
      <c r="L9" s="55"/>
      <c r="M9" s="55"/>
      <c r="N9" s="55"/>
      <c r="O9" s="55"/>
      <c r="P9" s="55"/>
      <c r="R9" s="189"/>
      <c r="S9" s="189"/>
      <c r="T9" s="189"/>
      <c r="U9" s="189"/>
      <c r="V9" s="193" t="s">
        <v>81</v>
      </c>
      <c r="W9" s="41"/>
      <c r="X9" s="41"/>
      <c r="Y9" s="42"/>
    </row>
    <row r="10" spans="2:25" x14ac:dyDescent="0.25">
      <c r="B10" s="116" t="s">
        <v>157</v>
      </c>
      <c r="C10" s="68"/>
      <c r="D10" s="68"/>
      <c r="E10" s="69"/>
      <c r="F10" s="68"/>
      <c r="G10" s="68"/>
      <c r="H10" s="68"/>
      <c r="I10" s="69"/>
      <c r="J10" s="69"/>
      <c r="K10" s="142"/>
      <c r="L10" s="710" t="s">
        <v>274</v>
      </c>
      <c r="M10" s="56"/>
      <c r="N10" s="56"/>
      <c r="O10" s="56"/>
      <c r="P10" s="56"/>
      <c r="R10" s="189"/>
      <c r="S10" s="189"/>
      <c r="T10" s="189"/>
      <c r="U10" s="189"/>
      <c r="V10" s="193" t="s">
        <v>82</v>
      </c>
      <c r="W10" s="42"/>
      <c r="X10" s="42"/>
      <c r="Y10" s="42"/>
    </row>
    <row r="11" spans="2:25" x14ac:dyDescent="0.25">
      <c r="B11" s="140" t="s">
        <v>306</v>
      </c>
      <c r="C11" s="96">
        <v>0</v>
      </c>
      <c r="D11" s="96">
        <v>0</v>
      </c>
      <c r="E11" s="96">
        <v>0</v>
      </c>
      <c r="F11" s="96">
        <v>0</v>
      </c>
      <c r="G11" s="96">
        <v>0</v>
      </c>
      <c r="H11" s="96">
        <v>0</v>
      </c>
      <c r="I11" s="96">
        <v>0</v>
      </c>
      <c r="J11" s="96">
        <v>0</v>
      </c>
      <c r="K11" s="143"/>
      <c r="L11" s="711"/>
      <c r="M11" s="56"/>
      <c r="N11" s="56"/>
      <c r="O11" s="56"/>
      <c r="P11" s="56"/>
      <c r="R11" s="189"/>
      <c r="S11" s="189"/>
      <c r="T11" s="189"/>
      <c r="U11" s="189"/>
      <c r="V11" s="193" t="s">
        <v>128</v>
      </c>
      <c r="W11" s="41"/>
      <c r="X11" s="41"/>
      <c r="Y11" s="42"/>
    </row>
    <row r="12" spans="2:25" x14ac:dyDescent="0.25">
      <c r="B12" s="140" t="s">
        <v>307</v>
      </c>
      <c r="C12" s="96">
        <v>0</v>
      </c>
      <c r="D12" s="96">
        <v>0</v>
      </c>
      <c r="E12" s="96">
        <v>0</v>
      </c>
      <c r="F12" s="96">
        <v>0</v>
      </c>
      <c r="G12" s="96">
        <v>0</v>
      </c>
      <c r="H12" s="96">
        <v>0</v>
      </c>
      <c r="I12" s="96">
        <v>0</v>
      </c>
      <c r="J12" s="96">
        <v>0</v>
      </c>
      <c r="K12" s="143"/>
      <c r="L12" s="711"/>
      <c r="M12" s="56"/>
      <c r="N12" s="56"/>
      <c r="O12" s="56"/>
      <c r="P12" s="56"/>
      <c r="R12" s="189"/>
      <c r="S12" s="189"/>
      <c r="T12" s="189"/>
      <c r="U12" s="189"/>
      <c r="V12" s="193" t="s">
        <v>78</v>
      </c>
      <c r="W12" s="41"/>
      <c r="X12" s="41"/>
      <c r="Y12" s="42"/>
    </row>
    <row r="13" spans="2:25" ht="13.8" thickBot="1" x14ac:dyDescent="0.3">
      <c r="B13" s="128" t="s">
        <v>308</v>
      </c>
      <c r="C13" s="97">
        <v>0</v>
      </c>
      <c r="D13" s="97">
        <v>0</v>
      </c>
      <c r="E13" s="97">
        <v>0</v>
      </c>
      <c r="F13" s="97">
        <v>0</v>
      </c>
      <c r="G13" s="97">
        <v>0</v>
      </c>
      <c r="H13" s="97">
        <v>0</v>
      </c>
      <c r="I13" s="97">
        <v>0</v>
      </c>
      <c r="J13" s="97">
        <v>0</v>
      </c>
      <c r="K13" s="143"/>
      <c r="L13" s="712"/>
      <c r="M13" s="56"/>
      <c r="N13" s="56"/>
      <c r="O13" s="56"/>
      <c r="P13" s="56"/>
      <c r="R13" s="189"/>
      <c r="S13" s="189"/>
      <c r="T13" s="189"/>
      <c r="U13" s="189"/>
      <c r="V13" s="193" t="s">
        <v>83</v>
      </c>
      <c r="W13" s="41"/>
      <c r="X13" s="41"/>
      <c r="Y13" s="42"/>
    </row>
    <row r="14" spans="2:25" ht="17.399999999999999" x14ac:dyDescent="0.25">
      <c r="B14" s="173" t="s">
        <v>310</v>
      </c>
      <c r="C14" s="167">
        <f>SUM(C11:C13)</f>
        <v>0</v>
      </c>
      <c r="D14" s="167">
        <f t="shared" ref="D14:J14" si="0">SUM(D11:D13)</f>
        <v>0</v>
      </c>
      <c r="E14" s="167">
        <f t="shared" si="0"/>
        <v>0</v>
      </c>
      <c r="F14" s="167">
        <f t="shared" si="0"/>
        <v>0</v>
      </c>
      <c r="G14" s="167">
        <f t="shared" si="0"/>
        <v>0</v>
      </c>
      <c r="H14" s="167">
        <f t="shared" si="0"/>
        <v>0</v>
      </c>
      <c r="I14" s="167">
        <f t="shared" si="0"/>
        <v>0</v>
      </c>
      <c r="J14" s="167">
        <f t="shared" si="0"/>
        <v>0</v>
      </c>
      <c r="K14" s="167">
        <f>SUM(C14:J14)</f>
        <v>0</v>
      </c>
      <c r="L14" s="171"/>
      <c r="M14" s="56"/>
      <c r="N14" s="56"/>
      <c r="O14" s="56"/>
      <c r="P14" s="56"/>
      <c r="R14" s="189"/>
      <c r="S14" s="189"/>
      <c r="T14" s="189"/>
      <c r="U14" s="189"/>
      <c r="V14" s="193"/>
      <c r="W14" s="41"/>
      <c r="X14" s="41"/>
      <c r="Y14" s="42"/>
    </row>
    <row r="15" spans="2:25" ht="20.399999999999999" x14ac:dyDescent="0.25">
      <c r="B15" s="169" t="s">
        <v>309</v>
      </c>
      <c r="C15" s="168">
        <v>0</v>
      </c>
      <c r="D15" s="168">
        <v>0</v>
      </c>
      <c r="E15" s="168">
        <v>0</v>
      </c>
      <c r="F15" s="168">
        <v>0</v>
      </c>
      <c r="G15" s="168">
        <v>0</v>
      </c>
      <c r="H15" s="168">
        <v>0</v>
      </c>
      <c r="I15" s="168">
        <v>0</v>
      </c>
      <c r="J15" s="168">
        <v>0</v>
      </c>
      <c r="K15" s="172">
        <f>SUM(C15:J15)</f>
        <v>0</v>
      </c>
      <c r="L15" s="33"/>
      <c r="M15" s="57"/>
      <c r="N15" s="57"/>
      <c r="O15" s="57"/>
      <c r="P15" s="57"/>
      <c r="R15" s="189"/>
      <c r="S15" s="189"/>
      <c r="T15" s="189"/>
      <c r="U15" s="189"/>
      <c r="V15" s="193" t="s">
        <v>90</v>
      </c>
      <c r="W15" s="41"/>
      <c r="X15" s="41"/>
      <c r="Y15" s="42"/>
    </row>
    <row r="16" spans="2:25" ht="15" customHeight="1" x14ac:dyDescent="0.25">
      <c r="B16" s="170" t="s">
        <v>311</v>
      </c>
      <c r="C16" s="167">
        <f>SUM(C14:C15)</f>
        <v>0</v>
      </c>
      <c r="D16" s="167">
        <f t="shared" ref="D16:J16" si="1">SUM(D14:D15)</f>
        <v>0</v>
      </c>
      <c r="E16" s="167">
        <f t="shared" si="1"/>
        <v>0</v>
      </c>
      <c r="F16" s="167">
        <f t="shared" si="1"/>
        <v>0</v>
      </c>
      <c r="G16" s="167">
        <f t="shared" si="1"/>
        <v>0</v>
      </c>
      <c r="H16" s="167">
        <f t="shared" si="1"/>
        <v>0</v>
      </c>
      <c r="I16" s="167">
        <f t="shared" si="1"/>
        <v>0</v>
      </c>
      <c r="J16" s="167">
        <f t="shared" si="1"/>
        <v>0</v>
      </c>
      <c r="K16" s="167">
        <f>SUM(C16:J16)</f>
        <v>0</v>
      </c>
      <c r="L16" s="71" t="s">
        <v>140</v>
      </c>
      <c r="M16" s="6"/>
      <c r="N16" s="6"/>
      <c r="O16" s="6"/>
      <c r="P16" s="6"/>
      <c r="R16" s="189"/>
      <c r="S16" s="189"/>
      <c r="T16" s="189"/>
      <c r="U16" s="189"/>
      <c r="V16" s="195" t="s">
        <v>89</v>
      </c>
      <c r="W16" s="41"/>
      <c r="X16" s="41"/>
      <c r="Y16" s="42"/>
    </row>
    <row r="17" spans="2:25" ht="15.75" customHeight="1" x14ac:dyDescent="0.25">
      <c r="B17" s="144" t="s">
        <v>8</v>
      </c>
      <c r="C17" s="97">
        <v>0</v>
      </c>
      <c r="D17" s="97">
        <v>0</v>
      </c>
      <c r="E17" s="97">
        <v>0</v>
      </c>
      <c r="F17" s="97">
        <v>0</v>
      </c>
      <c r="G17" s="97">
        <v>0</v>
      </c>
      <c r="H17" s="97">
        <v>0</v>
      </c>
      <c r="I17" s="97">
        <v>0</v>
      </c>
      <c r="J17" s="97">
        <v>0</v>
      </c>
      <c r="K17" s="111">
        <f>SUM(C17:J17)</f>
        <v>0</v>
      </c>
      <c r="L17" s="72"/>
      <c r="M17" s="6"/>
      <c r="N17" s="6"/>
      <c r="O17" s="6"/>
      <c r="P17" s="6"/>
      <c r="R17" s="189"/>
      <c r="S17" s="189"/>
      <c r="T17" s="189"/>
      <c r="U17" s="189"/>
      <c r="V17" s="194"/>
      <c r="W17" s="41"/>
      <c r="X17" s="41"/>
      <c r="Y17" s="42"/>
    </row>
    <row r="18" spans="2:25" ht="15" customHeight="1" x14ac:dyDescent="0.25">
      <c r="B18" s="709" t="s">
        <v>184</v>
      </c>
      <c r="C18" s="709"/>
      <c r="D18" s="709"/>
      <c r="E18" s="709"/>
      <c r="F18" s="709"/>
      <c r="G18" s="709"/>
      <c r="H18" s="677" t="s">
        <v>69</v>
      </c>
      <c r="I18" s="678"/>
      <c r="J18" s="679"/>
      <c r="K18" s="112">
        <f>SUM(K16:K17)</f>
        <v>0</v>
      </c>
      <c r="L18" s="73"/>
      <c r="M18" s="58"/>
      <c r="N18" s="58"/>
      <c r="O18" s="58"/>
      <c r="P18" s="58"/>
      <c r="Q18" s="1" t="s">
        <v>15</v>
      </c>
      <c r="R18" s="189"/>
      <c r="S18" s="189"/>
      <c r="T18" s="189"/>
      <c r="U18" s="189"/>
      <c r="V18" s="194"/>
      <c r="W18" s="41"/>
      <c r="X18" s="41"/>
      <c r="Y18" s="42"/>
    </row>
    <row r="19" spans="2:25" ht="15" x14ac:dyDescent="0.2">
      <c r="B19" s="675" t="s">
        <v>176</v>
      </c>
      <c r="C19" s="690"/>
      <c r="D19" s="690"/>
      <c r="E19" s="690"/>
      <c r="F19" s="690"/>
      <c r="G19" s="690"/>
      <c r="H19" s="690"/>
      <c r="I19" s="690"/>
      <c r="J19" s="690"/>
      <c r="K19" s="690"/>
      <c r="L19" s="74"/>
      <c r="M19" s="59"/>
      <c r="N19" s="59"/>
      <c r="O19" s="59"/>
      <c r="P19" s="59"/>
      <c r="R19" s="189"/>
      <c r="S19" s="189"/>
      <c r="T19" s="189"/>
      <c r="U19" s="189"/>
      <c r="V19" s="194"/>
      <c r="W19" s="41"/>
      <c r="X19" s="41"/>
      <c r="Y19" s="42"/>
    </row>
    <row r="20" spans="2:25" ht="13.8" x14ac:dyDescent="0.3">
      <c r="B20" s="707" t="s">
        <v>10</v>
      </c>
      <c r="C20" s="708"/>
      <c r="D20" s="708"/>
      <c r="E20" s="129" t="s">
        <v>42</v>
      </c>
      <c r="F20" s="676" t="s">
        <v>251</v>
      </c>
      <c r="G20" s="676"/>
      <c r="H20" s="676"/>
      <c r="I20" s="676"/>
      <c r="J20" s="676"/>
      <c r="K20" s="676"/>
      <c r="L20" s="75"/>
      <c r="M20" s="56"/>
      <c r="N20" s="56"/>
      <c r="O20" s="56"/>
      <c r="P20" s="56"/>
      <c r="R20" s="189"/>
      <c r="S20" s="189"/>
      <c r="T20" s="189"/>
      <c r="U20" s="189"/>
      <c r="V20" s="194"/>
      <c r="W20" s="41"/>
      <c r="X20" s="41"/>
      <c r="Y20" s="42"/>
    </row>
    <row r="21" spans="2:25" ht="14.4" customHeight="1" x14ac:dyDescent="0.25">
      <c r="B21" s="115" t="s">
        <v>157</v>
      </c>
      <c r="C21" s="703" t="s">
        <v>86</v>
      </c>
      <c r="D21" s="704"/>
      <c r="E21" s="705"/>
      <c r="F21" s="706" t="s">
        <v>85</v>
      </c>
      <c r="G21" s="706"/>
      <c r="H21" s="706"/>
      <c r="I21" s="115" t="s">
        <v>14</v>
      </c>
      <c r="J21" s="1188" t="s">
        <v>43</v>
      </c>
      <c r="K21" s="424" t="s">
        <v>9</v>
      </c>
      <c r="L21" s="66" t="s">
        <v>171</v>
      </c>
      <c r="M21" s="6"/>
      <c r="N21" s="6"/>
      <c r="O21" s="6"/>
      <c r="P21" s="6"/>
      <c r="R21" s="189" t="s">
        <v>15</v>
      </c>
      <c r="S21" s="189"/>
      <c r="T21" s="189"/>
      <c r="U21" s="189"/>
      <c r="V21" s="194"/>
      <c r="W21" s="41"/>
      <c r="X21" s="41"/>
      <c r="Y21" s="42"/>
    </row>
    <row r="22" spans="2:25" ht="13.8" thickBot="1" x14ac:dyDescent="0.3">
      <c r="B22" s="68"/>
      <c r="C22" s="671"/>
      <c r="D22" s="672"/>
      <c r="E22" s="673"/>
      <c r="F22" s="671"/>
      <c r="G22" s="672"/>
      <c r="H22" s="673"/>
      <c r="I22" s="40">
        <v>0</v>
      </c>
      <c r="J22" s="1187"/>
      <c r="K22" s="102">
        <f t="shared" ref="K22:K30" si="2">IF(J22="N/A",0,I22*J22)</f>
        <v>0</v>
      </c>
      <c r="L22" s="66" t="s">
        <v>811</v>
      </c>
      <c r="M22" s="6"/>
      <c r="N22" s="6"/>
      <c r="O22" s="6"/>
      <c r="P22" s="6"/>
      <c r="R22" s="189"/>
      <c r="S22" s="189"/>
      <c r="T22" s="196"/>
      <c r="U22" s="196"/>
      <c r="V22" s="196"/>
      <c r="W22" s="41"/>
      <c r="X22" s="41"/>
      <c r="Y22" s="42"/>
    </row>
    <row r="23" spans="2:25" ht="14.4" thickBot="1" x14ac:dyDescent="0.3">
      <c r="B23" s="68"/>
      <c r="C23" s="671"/>
      <c r="D23" s="672"/>
      <c r="E23" s="673"/>
      <c r="F23" s="671"/>
      <c r="G23" s="672"/>
      <c r="H23" s="673"/>
      <c r="I23" s="40">
        <v>0</v>
      </c>
      <c r="J23" s="1187"/>
      <c r="K23" s="102">
        <f t="shared" si="2"/>
        <v>0</v>
      </c>
      <c r="L23" s="1175" t="s">
        <v>807</v>
      </c>
      <c r="M23" s="1176" t="s">
        <v>808</v>
      </c>
      <c r="N23" s="1177" t="s">
        <v>43</v>
      </c>
      <c r="O23" s="1186"/>
      <c r="P23" s="1186"/>
      <c r="R23" s="78"/>
      <c r="S23" s="78"/>
      <c r="T23" s="79"/>
      <c r="U23" s="79"/>
      <c r="V23" s="79"/>
      <c r="W23" s="41"/>
      <c r="X23" s="41"/>
      <c r="Y23" s="42"/>
    </row>
    <row r="24" spans="2:25" ht="13.8" x14ac:dyDescent="0.25">
      <c r="B24" s="68"/>
      <c r="C24" s="671"/>
      <c r="D24" s="672"/>
      <c r="E24" s="673"/>
      <c r="F24" s="671"/>
      <c r="G24" s="672"/>
      <c r="H24" s="673"/>
      <c r="I24" s="40">
        <v>0</v>
      </c>
      <c r="J24" s="1187"/>
      <c r="K24" s="102">
        <f t="shared" si="2"/>
        <v>0</v>
      </c>
      <c r="L24" s="1178" t="s">
        <v>809</v>
      </c>
      <c r="M24" s="1179">
        <v>45292</v>
      </c>
      <c r="N24" s="1180">
        <v>0.67</v>
      </c>
      <c r="O24" s="1180"/>
      <c r="P24" s="1180"/>
      <c r="R24" s="41"/>
      <c r="S24" s="41"/>
      <c r="T24" s="43"/>
      <c r="U24" s="43"/>
      <c r="V24" s="43"/>
      <c r="W24" s="41"/>
      <c r="X24" s="41"/>
      <c r="Y24" s="42"/>
    </row>
    <row r="25" spans="2:25" ht="13.8" x14ac:dyDescent="0.25">
      <c r="B25" s="68"/>
      <c r="C25" s="671"/>
      <c r="D25" s="672"/>
      <c r="E25" s="673"/>
      <c r="F25" s="671"/>
      <c r="G25" s="672"/>
      <c r="H25" s="673"/>
      <c r="I25" s="40"/>
      <c r="J25" s="1187"/>
      <c r="K25" s="102">
        <f t="shared" si="2"/>
        <v>0</v>
      </c>
      <c r="L25" s="1181" t="s">
        <v>809</v>
      </c>
      <c r="M25" s="1182">
        <v>44927</v>
      </c>
      <c r="N25" s="1183">
        <v>0.65500000000000003</v>
      </c>
      <c r="O25" s="1183"/>
      <c r="P25" s="1183"/>
      <c r="R25" s="41"/>
      <c r="S25" s="41"/>
      <c r="T25" s="43"/>
      <c r="U25" s="43"/>
      <c r="V25" s="43"/>
      <c r="W25" s="41"/>
      <c r="X25" s="41"/>
      <c r="Y25" s="42"/>
    </row>
    <row r="26" spans="2:25" ht="13.8" x14ac:dyDescent="0.25">
      <c r="B26" s="68"/>
      <c r="C26" s="671"/>
      <c r="D26" s="672"/>
      <c r="E26" s="673"/>
      <c r="F26" s="671"/>
      <c r="G26" s="672"/>
      <c r="H26" s="673"/>
      <c r="I26" s="40"/>
      <c r="J26" s="1187"/>
      <c r="K26" s="102">
        <f t="shared" si="2"/>
        <v>0</v>
      </c>
      <c r="L26" s="1184" t="s">
        <v>810</v>
      </c>
      <c r="M26" s="1179">
        <v>45292</v>
      </c>
      <c r="N26" s="1180">
        <v>0.21</v>
      </c>
      <c r="O26" s="1180"/>
      <c r="P26" s="1180"/>
    </row>
    <row r="27" spans="2:25" ht="13.8" x14ac:dyDescent="0.25">
      <c r="B27" s="68"/>
      <c r="C27" s="671"/>
      <c r="D27" s="672"/>
      <c r="E27" s="673"/>
      <c r="F27" s="671"/>
      <c r="G27" s="672"/>
      <c r="H27" s="673"/>
      <c r="I27" s="40"/>
      <c r="J27" s="1187"/>
      <c r="K27" s="102">
        <f t="shared" si="2"/>
        <v>0</v>
      </c>
      <c r="L27" s="1185" t="s">
        <v>810</v>
      </c>
      <c r="M27" s="1182">
        <v>44927</v>
      </c>
      <c r="N27" s="1183">
        <v>0.22</v>
      </c>
      <c r="O27" s="1183"/>
      <c r="P27" s="1183"/>
    </row>
    <row r="28" spans="2:25" x14ac:dyDescent="0.25">
      <c r="B28" s="68"/>
      <c r="C28" s="671"/>
      <c r="D28" s="672"/>
      <c r="E28" s="673"/>
      <c r="F28" s="671"/>
      <c r="G28" s="672"/>
      <c r="H28" s="673"/>
      <c r="I28" s="40"/>
      <c r="J28" s="1187"/>
      <c r="K28" s="102">
        <f t="shared" si="2"/>
        <v>0</v>
      </c>
      <c r="V28" t="s">
        <v>15</v>
      </c>
    </row>
    <row r="29" spans="2:25" x14ac:dyDescent="0.25">
      <c r="B29" s="68"/>
      <c r="C29" s="671"/>
      <c r="D29" s="672"/>
      <c r="E29" s="673"/>
      <c r="F29" s="671"/>
      <c r="G29" s="672"/>
      <c r="H29" s="673"/>
      <c r="I29" s="40"/>
      <c r="J29" s="1187"/>
      <c r="K29" s="102">
        <f t="shared" si="2"/>
        <v>0</v>
      </c>
    </row>
    <row r="30" spans="2:25" x14ac:dyDescent="0.25">
      <c r="B30" s="68"/>
      <c r="C30" s="671"/>
      <c r="D30" s="672"/>
      <c r="E30" s="673"/>
      <c r="F30" s="671"/>
      <c r="G30" s="672"/>
      <c r="H30" s="673"/>
      <c r="I30" s="40"/>
      <c r="J30" s="1187"/>
      <c r="K30" s="102">
        <f t="shared" si="2"/>
        <v>0</v>
      </c>
      <c r="L30" s="49"/>
      <c r="M30" s="49"/>
      <c r="N30" s="49"/>
      <c r="O30" s="49"/>
      <c r="P30" s="49"/>
    </row>
    <row r="31" spans="2:25" x14ac:dyDescent="0.25">
      <c r="B31" s="691" t="s">
        <v>187</v>
      </c>
      <c r="C31" s="692"/>
      <c r="D31" s="692"/>
      <c r="E31" s="692"/>
      <c r="F31" s="692"/>
      <c r="G31" s="684" t="s">
        <v>70</v>
      </c>
      <c r="H31" s="685"/>
      <c r="I31" s="685"/>
      <c r="J31" s="688"/>
      <c r="K31" s="103">
        <f>SUM(K22:K30)</f>
        <v>0</v>
      </c>
      <c r="L31" s="58"/>
      <c r="M31" s="58"/>
      <c r="N31" s="58"/>
      <c r="O31" s="58"/>
      <c r="P31" s="58"/>
    </row>
    <row r="32" spans="2:25" ht="15" x14ac:dyDescent="0.25">
      <c r="B32" s="675" t="s">
        <v>177</v>
      </c>
      <c r="C32" s="690"/>
      <c r="D32" s="690"/>
      <c r="E32" s="690"/>
      <c r="F32" s="690"/>
      <c r="G32" s="690"/>
      <c r="H32" s="690"/>
      <c r="I32" s="690"/>
      <c r="J32" s="690"/>
      <c r="K32" s="690"/>
      <c r="L32" s="60"/>
      <c r="M32" s="60"/>
      <c r="N32" s="60"/>
      <c r="O32" s="60"/>
      <c r="P32" s="60"/>
    </row>
    <row r="33" spans="2:25" x14ac:dyDescent="0.25">
      <c r="B33" s="104" t="s">
        <v>157</v>
      </c>
      <c r="C33" s="660" t="s">
        <v>12</v>
      </c>
      <c r="D33" s="661"/>
      <c r="E33" s="661"/>
      <c r="F33" s="662"/>
      <c r="G33" s="663" t="s">
        <v>13</v>
      </c>
      <c r="H33" s="663"/>
      <c r="I33" s="663"/>
      <c r="J33" s="104" t="s">
        <v>16</v>
      </c>
      <c r="K33" s="105" t="s">
        <v>17</v>
      </c>
      <c r="L33" s="61"/>
      <c r="M33" s="61"/>
      <c r="N33" s="61"/>
      <c r="O33" s="61"/>
      <c r="P33" s="61"/>
    </row>
    <row r="34" spans="2:25" x14ac:dyDescent="0.25">
      <c r="B34" s="68"/>
      <c r="C34" s="680"/>
      <c r="D34" s="680"/>
      <c r="E34" s="680"/>
      <c r="F34" s="680"/>
      <c r="G34" s="680"/>
      <c r="H34" s="680"/>
      <c r="I34" s="680"/>
      <c r="J34" s="40"/>
      <c r="K34" s="106">
        <v>0</v>
      </c>
      <c r="L34" s="61"/>
      <c r="M34" s="61"/>
      <c r="N34" s="61"/>
      <c r="O34" s="61"/>
      <c r="P34" s="61"/>
      <c r="Y34" s="2"/>
    </row>
    <row r="35" spans="2:25" x14ac:dyDescent="0.25">
      <c r="B35" s="68"/>
      <c r="C35" s="680"/>
      <c r="D35" s="680"/>
      <c r="E35" s="680"/>
      <c r="F35" s="680"/>
      <c r="G35" s="680"/>
      <c r="H35" s="680"/>
      <c r="I35" s="680"/>
      <c r="J35" s="40"/>
      <c r="K35" s="106">
        <v>0</v>
      </c>
      <c r="L35" s="61"/>
      <c r="M35" s="61"/>
      <c r="N35" s="61"/>
      <c r="O35" s="61"/>
      <c r="P35" s="61"/>
    </row>
    <row r="36" spans="2:25" x14ac:dyDescent="0.25">
      <c r="B36" s="68"/>
      <c r="C36" s="680"/>
      <c r="D36" s="680"/>
      <c r="E36" s="680"/>
      <c r="F36" s="680"/>
      <c r="G36" s="680"/>
      <c r="H36" s="680"/>
      <c r="I36" s="680"/>
      <c r="J36" s="40"/>
      <c r="K36" s="106">
        <v>0</v>
      </c>
      <c r="L36" s="61"/>
      <c r="M36" s="61"/>
      <c r="N36" s="61"/>
      <c r="O36" s="61"/>
      <c r="P36" s="61"/>
    </row>
    <row r="37" spans="2:25" x14ac:dyDescent="0.25">
      <c r="B37" s="68"/>
      <c r="C37" s="680"/>
      <c r="D37" s="680"/>
      <c r="E37" s="680"/>
      <c r="F37" s="680"/>
      <c r="G37" s="680"/>
      <c r="H37" s="680"/>
      <c r="I37" s="680"/>
      <c r="J37" s="40"/>
      <c r="K37" s="106">
        <v>0</v>
      </c>
      <c r="L37" s="49"/>
      <c r="M37" s="49"/>
      <c r="N37" s="49"/>
      <c r="O37" s="49"/>
      <c r="P37" s="49"/>
    </row>
    <row r="38" spans="2:25" x14ac:dyDescent="0.25">
      <c r="B38" s="664"/>
      <c r="C38" s="664"/>
      <c r="D38" s="664"/>
      <c r="E38" s="664"/>
      <c r="F38" s="664"/>
      <c r="G38" s="684" t="s">
        <v>186</v>
      </c>
      <c r="H38" s="685"/>
      <c r="I38" s="685"/>
      <c r="J38" s="688"/>
      <c r="K38" s="103">
        <f>SUM(K34:K37)</f>
        <v>0</v>
      </c>
      <c r="L38" s="58"/>
      <c r="M38" s="58"/>
      <c r="N38" s="58"/>
      <c r="O38" s="58"/>
      <c r="P38" s="58"/>
    </row>
    <row r="39" spans="2:25" s="2" customFormat="1" ht="15" x14ac:dyDescent="0.25">
      <c r="B39" s="675" t="s">
        <v>260</v>
      </c>
      <c r="C39" s="690"/>
      <c r="D39" s="690"/>
      <c r="E39" s="690"/>
      <c r="F39" s="690"/>
      <c r="G39" s="690"/>
      <c r="H39" s="690"/>
      <c r="I39" s="690"/>
      <c r="J39" s="690"/>
      <c r="K39" s="690"/>
      <c r="L39" s="55"/>
      <c r="M39" s="55"/>
      <c r="N39" s="55"/>
      <c r="O39" s="55"/>
      <c r="P39" s="55"/>
      <c r="R39" s="3"/>
      <c r="S39" s="4"/>
      <c r="W39" s="4"/>
      <c r="X39" s="4"/>
      <c r="Y39" s="1"/>
    </row>
    <row r="40" spans="2:25" x14ac:dyDescent="0.25">
      <c r="B40" s="665" t="s">
        <v>18</v>
      </c>
      <c r="C40" s="665"/>
      <c r="D40" s="665"/>
      <c r="E40" s="100" t="s">
        <v>157</v>
      </c>
      <c r="F40" s="665" t="s">
        <v>20</v>
      </c>
      <c r="G40" s="665"/>
      <c r="H40" s="665"/>
      <c r="I40" s="665"/>
      <c r="J40" s="665"/>
      <c r="K40" s="100" t="s">
        <v>19</v>
      </c>
      <c r="L40" s="62"/>
      <c r="M40" s="62"/>
      <c r="N40" s="62"/>
      <c r="O40" s="62"/>
      <c r="P40" s="62"/>
      <c r="R40" s="4"/>
    </row>
    <row r="41" spans="2:25" x14ac:dyDescent="0.25">
      <c r="B41" s="689" t="s">
        <v>116</v>
      </c>
      <c r="C41" s="689"/>
      <c r="D41" s="689"/>
      <c r="E41" s="68"/>
      <c r="F41" s="686"/>
      <c r="G41" s="686"/>
      <c r="H41" s="686"/>
      <c r="I41" s="686"/>
      <c r="J41" s="686"/>
      <c r="K41" s="101">
        <v>0</v>
      </c>
      <c r="L41" s="62"/>
      <c r="M41" s="62"/>
      <c r="N41" s="62"/>
      <c r="O41" s="62"/>
      <c r="P41" s="62"/>
    </row>
    <row r="42" spans="2:25" x14ac:dyDescent="0.25">
      <c r="B42" s="689" t="s">
        <v>116</v>
      </c>
      <c r="C42" s="689"/>
      <c r="D42" s="689"/>
      <c r="E42" s="68"/>
      <c r="F42" s="686"/>
      <c r="G42" s="686"/>
      <c r="H42" s="686"/>
      <c r="I42" s="686"/>
      <c r="J42" s="686"/>
      <c r="K42" s="101">
        <v>0</v>
      </c>
      <c r="L42" s="62"/>
      <c r="M42" s="62"/>
      <c r="N42" s="62"/>
      <c r="O42" s="62"/>
      <c r="P42" s="62"/>
    </row>
    <row r="43" spans="2:25" x14ac:dyDescent="0.25">
      <c r="B43" s="689" t="s">
        <v>116</v>
      </c>
      <c r="C43" s="689"/>
      <c r="D43" s="689"/>
      <c r="E43" s="68"/>
      <c r="F43" s="686"/>
      <c r="G43" s="686"/>
      <c r="H43" s="686"/>
      <c r="I43" s="686"/>
      <c r="J43" s="686"/>
      <c r="K43" s="101">
        <v>0</v>
      </c>
      <c r="L43" s="62"/>
      <c r="M43" s="62"/>
      <c r="N43" s="62"/>
      <c r="O43" s="62"/>
      <c r="P43" s="62"/>
    </row>
    <row r="44" spans="2:25" x14ac:dyDescent="0.25">
      <c r="B44" s="689" t="s">
        <v>116</v>
      </c>
      <c r="C44" s="689"/>
      <c r="D44" s="689"/>
      <c r="E44" s="68"/>
      <c r="F44" s="686"/>
      <c r="G44" s="686"/>
      <c r="H44" s="686"/>
      <c r="I44" s="686"/>
      <c r="J44" s="686"/>
      <c r="K44" s="101">
        <v>0</v>
      </c>
      <c r="L44" s="62"/>
      <c r="M44" s="62"/>
      <c r="N44" s="62"/>
      <c r="O44" s="62"/>
      <c r="P44" s="62"/>
    </row>
    <row r="45" spans="2:25" x14ac:dyDescent="0.25">
      <c r="B45" s="689" t="s">
        <v>116</v>
      </c>
      <c r="C45" s="689"/>
      <c r="D45" s="689"/>
      <c r="E45" s="68"/>
      <c r="F45" s="686"/>
      <c r="G45" s="686"/>
      <c r="H45" s="686"/>
      <c r="I45" s="686"/>
      <c r="J45" s="686"/>
      <c r="K45" s="101">
        <v>0</v>
      </c>
      <c r="L45" s="62"/>
      <c r="M45" s="62"/>
      <c r="N45" s="62"/>
      <c r="O45" s="62"/>
      <c r="P45" s="62"/>
    </row>
    <row r="46" spans="2:25" x14ac:dyDescent="0.25">
      <c r="B46" s="687"/>
      <c r="C46" s="687"/>
      <c r="D46" s="687"/>
      <c r="E46" s="68"/>
      <c r="F46" s="686"/>
      <c r="G46" s="686"/>
      <c r="H46" s="686"/>
      <c r="I46" s="686"/>
      <c r="J46" s="686"/>
      <c r="K46" s="101">
        <v>0</v>
      </c>
      <c r="L46" s="62"/>
      <c r="M46" s="62"/>
      <c r="N46" s="62"/>
      <c r="O46" s="62"/>
      <c r="P46" s="62"/>
    </row>
    <row r="47" spans="2:25" x14ac:dyDescent="0.25">
      <c r="B47" s="687"/>
      <c r="C47" s="687"/>
      <c r="D47" s="687"/>
      <c r="E47" s="68"/>
      <c r="F47" s="686"/>
      <c r="G47" s="686"/>
      <c r="H47" s="686"/>
      <c r="I47" s="686"/>
      <c r="J47" s="686"/>
      <c r="K47" s="101">
        <v>0</v>
      </c>
      <c r="L47" s="62"/>
      <c r="M47" s="62"/>
      <c r="N47" s="62"/>
      <c r="O47" s="62"/>
      <c r="P47" s="62"/>
    </row>
    <row r="48" spans="2:25" x14ac:dyDescent="0.25">
      <c r="B48" s="687"/>
      <c r="C48" s="687"/>
      <c r="D48" s="687"/>
      <c r="E48" s="68"/>
      <c r="F48" s="686"/>
      <c r="G48" s="686"/>
      <c r="H48" s="686"/>
      <c r="I48" s="686"/>
      <c r="J48" s="686"/>
      <c r="K48" s="101">
        <v>0</v>
      </c>
      <c r="L48" s="62"/>
      <c r="M48" s="62"/>
      <c r="N48" s="62"/>
      <c r="O48" s="62"/>
      <c r="P48" s="62"/>
    </row>
    <row r="49" spans="2:16" x14ac:dyDescent="0.25">
      <c r="B49" s="687"/>
      <c r="C49" s="687"/>
      <c r="D49" s="687"/>
      <c r="E49" s="68"/>
      <c r="F49" s="686"/>
      <c r="G49" s="686"/>
      <c r="H49" s="686"/>
      <c r="I49" s="686"/>
      <c r="J49" s="686"/>
      <c r="K49" s="101">
        <v>0</v>
      </c>
      <c r="L49" s="62"/>
      <c r="M49" s="62"/>
      <c r="N49" s="62"/>
      <c r="O49" s="62"/>
      <c r="P49" s="62"/>
    </row>
    <row r="50" spans="2:16" x14ac:dyDescent="0.25">
      <c r="B50" s="687"/>
      <c r="C50" s="687"/>
      <c r="D50" s="687"/>
      <c r="E50" s="68"/>
      <c r="F50" s="686"/>
      <c r="G50" s="686"/>
      <c r="H50" s="686"/>
      <c r="I50" s="686"/>
      <c r="J50" s="686"/>
      <c r="K50" s="101">
        <v>0</v>
      </c>
      <c r="L50" s="62"/>
      <c r="M50" s="62"/>
      <c r="N50" s="62"/>
      <c r="O50" s="62"/>
      <c r="P50" s="62"/>
    </row>
    <row r="51" spans="2:16" ht="14.25" customHeight="1" x14ac:dyDescent="0.25">
      <c r="B51" s="687"/>
      <c r="C51" s="687"/>
      <c r="D51" s="687"/>
      <c r="E51" s="68"/>
      <c r="F51" s="686"/>
      <c r="G51" s="686"/>
      <c r="H51" s="686"/>
      <c r="I51" s="686"/>
      <c r="J51" s="686"/>
      <c r="K51" s="101">
        <v>0</v>
      </c>
      <c r="L51" s="49"/>
      <c r="M51" s="49"/>
      <c r="N51" s="49"/>
      <c r="O51" s="49"/>
      <c r="P51" s="49"/>
    </row>
    <row r="52" spans="2:16" ht="17.25" customHeight="1" x14ac:dyDescent="0.25">
      <c r="B52" s="683"/>
      <c r="C52" s="683"/>
      <c r="D52" s="683"/>
      <c r="E52" s="683"/>
      <c r="F52" s="683"/>
      <c r="G52" s="684" t="s">
        <v>72</v>
      </c>
      <c r="H52" s="685"/>
      <c r="I52" s="685"/>
      <c r="J52" s="685"/>
      <c r="K52" s="113">
        <f>SUM(K41:K51)</f>
        <v>0</v>
      </c>
    </row>
    <row r="53" spans="2:16" ht="9.75" customHeight="1" x14ac:dyDescent="0.25">
      <c r="B53" s="682"/>
      <c r="C53" s="682"/>
      <c r="D53" s="682"/>
      <c r="E53" s="682"/>
      <c r="F53" s="682"/>
      <c r="G53" s="682"/>
      <c r="H53" s="682"/>
      <c r="I53" s="682"/>
      <c r="J53" s="682"/>
      <c r="K53" s="682"/>
      <c r="L53" s="63"/>
      <c r="M53" s="63"/>
      <c r="N53" s="63"/>
      <c r="O53" s="63"/>
      <c r="P53" s="63"/>
    </row>
    <row r="54" spans="2:16" ht="13.8" x14ac:dyDescent="0.25">
      <c r="B54" s="681" t="s">
        <v>259</v>
      </c>
      <c r="C54" s="681"/>
      <c r="D54" s="681"/>
      <c r="E54" s="681"/>
      <c r="F54" s="681"/>
      <c r="G54" s="681"/>
      <c r="H54" s="681"/>
      <c r="I54" s="681"/>
      <c r="J54" s="681"/>
      <c r="K54" s="107">
        <f>K18+K31+K38+K52</f>
        <v>0</v>
      </c>
    </row>
  </sheetData>
  <sheetProtection password="EB1C" sheet="1" objects="1" scenarios="1"/>
  <mergeCells count="83">
    <mergeCell ref="B18:G18"/>
    <mergeCell ref="L10:L13"/>
    <mergeCell ref="C27:E27"/>
    <mergeCell ref="F27:H27"/>
    <mergeCell ref="F28:H28"/>
    <mergeCell ref="C29:E29"/>
    <mergeCell ref="C28:E28"/>
    <mergeCell ref="F23:H23"/>
    <mergeCell ref="C26:E26"/>
    <mergeCell ref="B19:K19"/>
    <mergeCell ref="F25:H25"/>
    <mergeCell ref="C21:E21"/>
    <mergeCell ref="C25:E25"/>
    <mergeCell ref="F24:H24"/>
    <mergeCell ref="C24:E24"/>
    <mergeCell ref="F21:H21"/>
    <mergeCell ref="B20:D20"/>
    <mergeCell ref="B2:K2"/>
    <mergeCell ref="C4:D4"/>
    <mergeCell ref="F4:J4"/>
    <mergeCell ref="F5:K5"/>
    <mergeCell ref="C5:D5"/>
    <mergeCell ref="B3:K3"/>
    <mergeCell ref="G31:J31"/>
    <mergeCell ref="G35:I35"/>
    <mergeCell ref="G34:I34"/>
    <mergeCell ref="G36:I36"/>
    <mergeCell ref="B32:K32"/>
    <mergeCell ref="B31:F31"/>
    <mergeCell ref="C35:F35"/>
    <mergeCell ref="C33:F33"/>
    <mergeCell ref="C36:F36"/>
    <mergeCell ref="C34:F34"/>
    <mergeCell ref="G33:I33"/>
    <mergeCell ref="B43:D43"/>
    <mergeCell ref="F46:J46"/>
    <mergeCell ref="B45:D45"/>
    <mergeCell ref="F45:J45"/>
    <mergeCell ref="F43:J43"/>
    <mergeCell ref="B46:D46"/>
    <mergeCell ref="B44:D44"/>
    <mergeCell ref="F44:J44"/>
    <mergeCell ref="F41:J41"/>
    <mergeCell ref="B38:F38"/>
    <mergeCell ref="G38:J38"/>
    <mergeCell ref="B42:D42"/>
    <mergeCell ref="B41:D41"/>
    <mergeCell ref="F42:J42"/>
    <mergeCell ref="B40:D40"/>
    <mergeCell ref="F40:J40"/>
    <mergeCell ref="B39:K39"/>
    <mergeCell ref="C37:F37"/>
    <mergeCell ref="G37:I37"/>
    <mergeCell ref="B54:J54"/>
    <mergeCell ref="B53:K53"/>
    <mergeCell ref="B52:F52"/>
    <mergeCell ref="G52:J52"/>
    <mergeCell ref="F47:J47"/>
    <mergeCell ref="B51:D51"/>
    <mergeCell ref="F51:J51"/>
    <mergeCell ref="F48:J48"/>
    <mergeCell ref="F49:J49"/>
    <mergeCell ref="B49:D49"/>
    <mergeCell ref="B47:D47"/>
    <mergeCell ref="B50:D50"/>
    <mergeCell ref="F50:J50"/>
    <mergeCell ref="B48:D48"/>
    <mergeCell ref="C6:D6"/>
    <mergeCell ref="F6:K6"/>
    <mergeCell ref="C7:H7"/>
    <mergeCell ref="I7:J7"/>
    <mergeCell ref="C30:E30"/>
    <mergeCell ref="F30:H30"/>
    <mergeCell ref="C23:E23"/>
    <mergeCell ref="F26:H26"/>
    <mergeCell ref="F29:H29"/>
    <mergeCell ref="C22:E22"/>
    <mergeCell ref="F22:H22"/>
    <mergeCell ref="F8:K8"/>
    <mergeCell ref="B9:K9"/>
    <mergeCell ref="C8:D8"/>
    <mergeCell ref="F20:K20"/>
    <mergeCell ref="H18:J18"/>
  </mergeCells>
  <phoneticPr fontId="0" type="noConversion"/>
  <dataValidations count="4">
    <dataValidation type="list" allowBlank="1" showInputMessage="1" showErrorMessage="1" sqref="J34:J37" xr:uid="{00000000-0002-0000-0600-000000000000}">
      <formula1>$S$1:$S$8</formula1>
    </dataValidation>
    <dataValidation type="list" allowBlank="1" showInputMessage="1" showErrorMessage="1" sqref="B41:D45" xr:uid="{00000000-0002-0000-0600-000001000000}">
      <formula1>$V$1:$V$19</formula1>
    </dataValidation>
    <dataValidation type="list" allowBlank="1" showInputMessage="1" showErrorMessage="1" sqref="N7:P7" xr:uid="{00000000-0002-0000-0600-000002000000}">
      <formula1>$R$3:$R$4</formula1>
    </dataValidation>
    <dataValidation type="list" allowBlank="1" showInputMessage="1" showErrorMessage="1" sqref="E20" xr:uid="{00000000-0002-0000-0600-000003000000}">
      <formula1>$R$1:$R$3</formula1>
    </dataValidation>
  </dataValidations>
  <hyperlinks>
    <hyperlink ref="L16" r:id="rId1" xr:uid="{00000000-0004-0000-0600-000001000000}"/>
  </hyperlinks>
  <printOptions horizontalCentered="1"/>
  <pageMargins left="0.2" right="0.2" top="0.32" bottom="0.56000000000000005" header="0.65" footer="0.2"/>
  <pageSetup orientation="portrait" r:id="rId2"/>
  <headerFooter>
    <oddFooter>&amp;L&amp;8File: &amp;F
Tab: &amp;A&amp;C&amp;"Arial Narrow,Regular"&amp;8Form Revised 10/2023
&amp;R&amp;8&amp;D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36"/>
  <sheetViews>
    <sheetView showGridLines="0" showRowColHeaders="0" zoomScaleNormal="100" workbookViewId="0">
      <selection activeCell="E12" sqref="E12:J12"/>
    </sheetView>
  </sheetViews>
  <sheetFormatPr defaultColWidth="9.109375" defaultRowHeight="13.2" x14ac:dyDescent="0.25"/>
  <cols>
    <col min="1" max="1" width="2.5546875" style="5" customWidth="1"/>
    <col min="2" max="2" width="13.6640625" style="5" customWidth="1"/>
    <col min="3" max="3" width="9.5546875" style="5" customWidth="1"/>
    <col min="4" max="7" width="9.33203125" style="5" customWidth="1"/>
    <col min="8" max="8" width="12.109375" style="5" customWidth="1"/>
    <col min="9" max="9" width="9.33203125" style="138" customWidth="1"/>
    <col min="10" max="10" width="9.33203125" style="5" customWidth="1"/>
    <col min="11" max="11" width="14.5546875" style="5" customWidth="1"/>
    <col min="12" max="12" width="47.88671875" style="5" customWidth="1"/>
    <col min="13" max="14" width="5.33203125" style="3" bestFit="1" customWidth="1"/>
    <col min="15" max="17" width="8.88671875" customWidth="1"/>
    <col min="18" max="16384" width="9.109375" style="5"/>
  </cols>
  <sheetData>
    <row r="1" spans="2:23" s="1" customFormat="1" x14ac:dyDescent="0.25">
      <c r="B1" s="5"/>
      <c r="C1" s="5"/>
      <c r="D1" s="5"/>
      <c r="E1" s="5"/>
      <c r="F1" s="5"/>
      <c r="G1" s="5"/>
      <c r="H1" s="5"/>
      <c r="I1" s="138"/>
      <c r="J1" s="5"/>
      <c r="K1" s="5"/>
      <c r="L1" s="5"/>
      <c r="M1" s="5"/>
      <c r="N1" s="5"/>
      <c r="P1" s="130" t="s">
        <v>42</v>
      </c>
      <c r="Q1" s="130" t="s">
        <v>36</v>
      </c>
      <c r="R1" s="131">
        <v>43054</v>
      </c>
      <c r="S1" s="132">
        <v>0.57499999999999996</v>
      </c>
      <c r="T1" s="133" t="s">
        <v>116</v>
      </c>
      <c r="U1" s="41"/>
      <c r="V1" s="41"/>
      <c r="W1" s="42"/>
    </row>
    <row r="2" spans="2:23" s="1" customFormat="1" ht="21" x14ac:dyDescent="0.25">
      <c r="B2" s="693" t="s">
        <v>276</v>
      </c>
      <c r="C2" s="694"/>
      <c r="D2" s="694"/>
      <c r="E2" s="694"/>
      <c r="F2" s="694"/>
      <c r="G2" s="694"/>
      <c r="H2" s="694"/>
      <c r="I2" s="694"/>
      <c r="J2" s="694"/>
      <c r="K2" s="694"/>
      <c r="L2" s="5"/>
      <c r="M2" s="5"/>
      <c r="N2" s="5"/>
      <c r="P2" s="130"/>
      <c r="Q2" s="130"/>
      <c r="R2" s="131"/>
      <c r="S2" s="132"/>
      <c r="T2" s="134" t="s">
        <v>29</v>
      </c>
      <c r="U2" s="41"/>
      <c r="V2" s="41"/>
      <c r="W2" s="42"/>
    </row>
    <row r="3" spans="2:23" s="1" customFormat="1" ht="17.399999999999999" x14ac:dyDescent="0.25">
      <c r="B3" s="719" t="s">
        <v>217</v>
      </c>
      <c r="C3" s="720"/>
      <c r="D3" s="720"/>
      <c r="E3" s="720"/>
      <c r="F3" s="720"/>
      <c r="G3" s="720"/>
      <c r="H3" s="720"/>
      <c r="I3" s="720"/>
      <c r="J3" s="720"/>
      <c r="K3" s="721"/>
      <c r="L3" s="50"/>
      <c r="M3" s="50"/>
      <c r="N3" s="50"/>
      <c r="P3" s="130" t="s">
        <v>120</v>
      </c>
      <c r="Q3" s="130" t="s">
        <v>37</v>
      </c>
      <c r="R3" s="131">
        <v>42370</v>
      </c>
      <c r="S3" s="132">
        <v>0.54</v>
      </c>
      <c r="T3" s="134" t="s">
        <v>139</v>
      </c>
      <c r="U3" s="41"/>
      <c r="V3" s="41"/>
      <c r="W3" s="42"/>
    </row>
    <row r="4" spans="2:23" s="1" customFormat="1" ht="20.25" customHeight="1" x14ac:dyDescent="0.25">
      <c r="B4" s="108" t="s">
        <v>7</v>
      </c>
      <c r="C4" s="695">
        <f ca="1">TODAY()</f>
        <v>45289</v>
      </c>
      <c r="D4" s="695"/>
      <c r="E4" s="109" t="s">
        <v>33</v>
      </c>
      <c r="F4" s="696" t="str">
        <f>IF('START HERE'!E26="","Go to Start Here Tab to complete",'START HERE'!E26)</f>
        <v>Go to Start Here Tab to complete</v>
      </c>
      <c r="G4" s="697"/>
      <c r="H4" s="697"/>
      <c r="I4" s="697"/>
      <c r="J4" s="698"/>
      <c r="K4" s="141" t="str">
        <f>IF('START HERE'!E33="","",'START HERE'!E33)</f>
        <v>SELECT DROPDOWN CHOICES</v>
      </c>
      <c r="L4" s="51"/>
      <c r="M4" s="51"/>
      <c r="N4" s="51"/>
      <c r="P4" s="135" t="s">
        <v>11</v>
      </c>
      <c r="Q4" s="130" t="s">
        <v>38</v>
      </c>
      <c r="R4" s="131">
        <v>42736</v>
      </c>
      <c r="S4" s="132">
        <v>0.53500000000000003</v>
      </c>
      <c r="T4" s="136" t="s">
        <v>142</v>
      </c>
    </row>
    <row r="5" spans="2:23" s="1" customFormat="1" ht="15" customHeight="1" thickBot="1" x14ac:dyDescent="0.3">
      <c r="B5" s="99" t="s">
        <v>22</v>
      </c>
      <c r="C5" s="640" t="str">
        <f>IF('START HERE'!E30="","",'START HERE'!E30)</f>
        <v/>
      </c>
      <c r="D5" s="640"/>
      <c r="E5" s="98" t="s">
        <v>32</v>
      </c>
      <c r="F5" s="699" t="str">
        <f>IF('START HERE'!E29="","",'START HERE'!E29)</f>
        <v/>
      </c>
      <c r="G5" s="699"/>
      <c r="H5" s="699"/>
      <c r="I5" s="699"/>
      <c r="J5" s="699"/>
      <c r="K5" s="699"/>
      <c r="L5" s="52"/>
      <c r="M5" s="52"/>
      <c r="N5" s="52"/>
      <c r="P5" s="135"/>
      <c r="Q5" s="130" t="s">
        <v>39</v>
      </c>
      <c r="R5" s="135"/>
      <c r="S5" s="135"/>
      <c r="T5" s="136" t="s">
        <v>143</v>
      </c>
    </row>
    <row r="6" spans="2:23" s="1" customFormat="1" ht="15" customHeight="1" thickBot="1" x14ac:dyDescent="0.3">
      <c r="B6" s="99" t="s">
        <v>118</v>
      </c>
      <c r="C6" s="722" t="str">
        <f>IF('START HERE'!E27="","",'START HERE'!E27)</f>
        <v/>
      </c>
      <c r="D6" s="723"/>
      <c r="E6" s="110" t="s">
        <v>21</v>
      </c>
      <c r="F6" s="699" t="str">
        <f>IF('START HERE'!E32="","",'START HERE'!E32)</f>
        <v/>
      </c>
      <c r="G6" s="699"/>
      <c r="H6" s="699"/>
      <c r="I6" s="699"/>
      <c r="J6" s="699"/>
      <c r="K6" s="699"/>
      <c r="L6" s="64"/>
      <c r="M6" s="52"/>
      <c r="N6" s="52"/>
      <c r="P6" s="135"/>
      <c r="Q6" s="130" t="s">
        <v>40</v>
      </c>
      <c r="R6" s="135"/>
      <c r="S6" s="135"/>
      <c r="T6" s="134" t="s">
        <v>125</v>
      </c>
    </row>
    <row r="7" spans="2:23" s="1" customFormat="1" ht="15" customHeight="1" x14ac:dyDescent="0.25">
      <c r="B7" s="99" t="s">
        <v>15</v>
      </c>
      <c r="E7" s="724" t="s">
        <v>188</v>
      </c>
      <c r="F7" s="725"/>
      <c r="G7" s="725"/>
      <c r="H7" s="725"/>
      <c r="I7" s="726" t="str">
        <f>'TV pg1'!I6:K6</f>
        <v>Yes  (or)  No</v>
      </c>
      <c r="J7" s="726"/>
      <c r="K7" s="726"/>
      <c r="L7" s="5"/>
      <c r="M7" s="53"/>
      <c r="N7" s="53"/>
      <c r="P7" s="135"/>
      <c r="Q7" s="130" t="s">
        <v>41</v>
      </c>
      <c r="R7" s="135"/>
      <c r="S7" s="135"/>
      <c r="T7" s="134" t="s">
        <v>189</v>
      </c>
    </row>
    <row r="8" spans="2:23" s="1" customFormat="1" ht="15" customHeight="1" thickBot="1" x14ac:dyDescent="0.3">
      <c r="B8" s="99" t="s">
        <v>31</v>
      </c>
      <c r="C8" s="640" t="str">
        <f>IF('START HERE'!E31="","",'START HERE'!E31)</f>
        <v/>
      </c>
      <c r="D8" s="640"/>
      <c r="E8" s="110" t="s">
        <v>119</v>
      </c>
      <c r="F8" s="735" t="str">
        <f>IF('START HERE'!D51="","",'START HERE'!D51)</f>
        <v/>
      </c>
      <c r="G8" s="735"/>
      <c r="H8" s="735"/>
      <c r="I8" s="735"/>
      <c r="J8" s="735"/>
      <c r="K8" s="735"/>
      <c r="L8" s="54"/>
      <c r="M8" s="54"/>
      <c r="N8" s="54"/>
      <c r="P8" s="135"/>
      <c r="Q8" s="135"/>
      <c r="R8" s="135"/>
      <c r="S8" s="135"/>
      <c r="T8" s="134" t="s">
        <v>91</v>
      </c>
    </row>
    <row r="9" spans="2:23" ht="5.25" customHeight="1" x14ac:dyDescent="0.25">
      <c r="B9" s="738" t="s">
        <v>341</v>
      </c>
      <c r="C9" s="739"/>
      <c r="D9" s="739"/>
      <c r="E9" s="739"/>
      <c r="F9" s="739"/>
      <c r="G9" s="739"/>
      <c r="H9" s="739"/>
      <c r="I9" s="739"/>
      <c r="J9" s="739"/>
      <c r="K9" s="740"/>
      <c r="M9" s="41"/>
      <c r="N9" s="41"/>
    </row>
    <row r="10" spans="2:23" ht="13.8" thickBot="1" x14ac:dyDescent="0.3">
      <c r="B10" s="741"/>
      <c r="C10" s="742"/>
      <c r="D10" s="742"/>
      <c r="E10" s="742"/>
      <c r="F10" s="742"/>
      <c r="G10" s="742"/>
      <c r="H10" s="742"/>
      <c r="I10" s="742"/>
      <c r="J10" s="742"/>
      <c r="K10" s="743"/>
      <c r="M10" s="41"/>
      <c r="N10" s="41"/>
    </row>
    <row r="11" spans="2:23" ht="6" customHeight="1" x14ac:dyDescent="0.25">
      <c r="B11" s="179"/>
      <c r="C11" s="179"/>
      <c r="D11" s="179"/>
      <c r="E11" s="179"/>
      <c r="F11" s="179"/>
      <c r="G11" s="179"/>
      <c r="H11" s="179"/>
      <c r="I11" s="179"/>
      <c r="J11" s="179"/>
      <c r="K11" s="179"/>
      <c r="M11" s="41"/>
      <c r="N11" s="41"/>
    </row>
    <row r="12" spans="2:23" ht="25.5" customHeight="1" x14ac:dyDescent="0.25">
      <c r="B12" s="744" t="s">
        <v>340</v>
      </c>
      <c r="C12" s="745"/>
      <c r="D12" s="746"/>
      <c r="E12" s="730" t="s">
        <v>324</v>
      </c>
      <c r="F12" s="731"/>
      <c r="G12" s="731"/>
      <c r="H12" s="731"/>
      <c r="I12" s="731"/>
      <c r="J12" s="732"/>
      <c r="K12" s="181"/>
      <c r="L12" s="5" t="s">
        <v>15</v>
      </c>
      <c r="M12" s="41"/>
      <c r="N12" s="41"/>
      <c r="P12" s="180" t="s">
        <v>324</v>
      </c>
      <c r="Q12" s="180"/>
      <c r="R12" s="180"/>
      <c r="S12" s="180"/>
      <c r="T12" s="180"/>
      <c r="U12" s="180"/>
      <c r="V12" s="180"/>
    </row>
    <row r="13" spans="2:23" ht="19.5" customHeight="1" x14ac:dyDescent="0.25">
      <c r="B13" s="736" t="s">
        <v>322</v>
      </c>
      <c r="C13" s="737"/>
      <c r="D13" s="737"/>
      <c r="E13" s="737"/>
      <c r="F13" s="737"/>
      <c r="G13" s="737"/>
      <c r="H13" s="737"/>
      <c r="I13" s="737"/>
      <c r="J13" s="737"/>
      <c r="K13" s="737"/>
      <c r="M13" s="41"/>
      <c r="N13" s="41"/>
      <c r="P13" s="180" t="s">
        <v>323</v>
      </c>
      <c r="Q13" s="180"/>
      <c r="R13" s="180"/>
      <c r="S13" s="180"/>
      <c r="T13" s="180"/>
      <c r="U13" s="180"/>
      <c r="V13" s="180"/>
    </row>
    <row r="14" spans="2:23" ht="25.5" customHeight="1" x14ac:dyDescent="0.25">
      <c r="B14" s="727" t="s">
        <v>294</v>
      </c>
      <c r="C14" s="728"/>
      <c r="D14" s="728"/>
      <c r="E14" s="728"/>
      <c r="F14" s="728"/>
      <c r="G14" s="728"/>
      <c r="H14" s="728"/>
      <c r="I14" s="728"/>
      <c r="J14" s="728"/>
      <c r="K14" s="729"/>
      <c r="M14" s="41"/>
      <c r="N14" s="41"/>
      <c r="P14" s="180" t="s">
        <v>325</v>
      </c>
      <c r="Q14" s="180"/>
      <c r="R14" s="180"/>
      <c r="S14" s="180"/>
      <c r="T14" s="180"/>
      <c r="U14" s="180"/>
      <c r="V14" s="180"/>
    </row>
    <row r="15" spans="2:23" x14ac:dyDescent="0.25">
      <c r="B15" s="114" t="s">
        <v>343</v>
      </c>
      <c r="C15" s="747" t="s">
        <v>264</v>
      </c>
      <c r="D15" s="747"/>
      <c r="E15" s="747"/>
      <c r="F15" s="747" t="s">
        <v>265</v>
      </c>
      <c r="G15" s="747"/>
      <c r="H15" s="747"/>
      <c r="I15" s="139" t="s">
        <v>342</v>
      </c>
      <c r="J15" s="114" t="s">
        <v>266</v>
      </c>
      <c r="K15" s="137" t="s">
        <v>9</v>
      </c>
      <c r="L15" s="67"/>
      <c r="M15" s="41"/>
      <c r="N15" s="41"/>
    </row>
    <row r="16" spans="2:23" ht="21" customHeight="1" x14ac:dyDescent="0.25">
      <c r="B16" s="151"/>
      <c r="C16" s="716" t="s">
        <v>15</v>
      </c>
      <c r="D16" s="717"/>
      <c r="E16" s="718"/>
      <c r="F16" s="657"/>
      <c r="G16" s="658"/>
      <c r="H16" s="659"/>
      <c r="I16" s="149">
        <v>0</v>
      </c>
      <c r="J16" s="150">
        <v>0</v>
      </c>
      <c r="K16" s="117">
        <f>I16*J16</f>
        <v>0</v>
      </c>
      <c r="L16" s="70"/>
      <c r="M16" s="41"/>
      <c r="N16" s="41"/>
    </row>
    <row r="17" spans="2:14" ht="21" customHeight="1" x14ac:dyDescent="0.25">
      <c r="B17" s="151"/>
      <c r="C17" s="716"/>
      <c r="D17" s="717"/>
      <c r="E17" s="718"/>
      <c r="F17" s="657"/>
      <c r="G17" s="658"/>
      <c r="H17" s="659"/>
      <c r="I17" s="149">
        <v>0</v>
      </c>
      <c r="J17" s="150">
        <v>0</v>
      </c>
      <c r="K17" s="117">
        <f t="shared" ref="K17:K30" si="0">I17*J17</f>
        <v>0</v>
      </c>
      <c r="M17" s="41"/>
      <c r="N17" s="41"/>
    </row>
    <row r="18" spans="2:14" ht="21" customHeight="1" x14ac:dyDescent="0.25">
      <c r="B18" s="151"/>
      <c r="C18" s="716"/>
      <c r="D18" s="717"/>
      <c r="E18" s="718"/>
      <c r="F18" s="657"/>
      <c r="G18" s="658"/>
      <c r="H18" s="659"/>
      <c r="I18" s="149">
        <v>0</v>
      </c>
      <c r="J18" s="150">
        <v>0</v>
      </c>
      <c r="K18" s="117">
        <f t="shared" si="0"/>
        <v>0</v>
      </c>
      <c r="M18" s="41"/>
      <c r="N18" s="41"/>
    </row>
    <row r="19" spans="2:14" ht="21" customHeight="1" x14ac:dyDescent="0.25">
      <c r="B19" s="151"/>
      <c r="C19" s="716"/>
      <c r="D19" s="717"/>
      <c r="E19" s="718"/>
      <c r="F19" s="657"/>
      <c r="G19" s="658"/>
      <c r="H19" s="659"/>
      <c r="I19" s="149">
        <v>0</v>
      </c>
      <c r="J19" s="150">
        <v>0</v>
      </c>
      <c r="K19" s="117">
        <f t="shared" si="0"/>
        <v>0</v>
      </c>
      <c r="M19" s="41"/>
      <c r="N19" s="41"/>
    </row>
    <row r="20" spans="2:14" ht="21" customHeight="1" x14ac:dyDescent="0.25">
      <c r="B20" s="151"/>
      <c r="C20" s="716"/>
      <c r="D20" s="717"/>
      <c r="E20" s="718"/>
      <c r="F20" s="657"/>
      <c r="G20" s="658"/>
      <c r="H20" s="659"/>
      <c r="I20" s="149">
        <v>0</v>
      </c>
      <c r="J20" s="150">
        <v>0</v>
      </c>
      <c r="K20" s="117">
        <f t="shared" si="0"/>
        <v>0</v>
      </c>
      <c r="M20" s="41"/>
      <c r="N20" s="41"/>
    </row>
    <row r="21" spans="2:14" ht="21" customHeight="1" x14ac:dyDescent="0.25">
      <c r="B21" s="151"/>
      <c r="C21" s="716"/>
      <c r="D21" s="717"/>
      <c r="E21" s="718"/>
      <c r="F21" s="657"/>
      <c r="G21" s="658"/>
      <c r="H21" s="659"/>
      <c r="I21" s="149">
        <v>0</v>
      </c>
      <c r="J21" s="150">
        <v>0</v>
      </c>
      <c r="K21" s="117">
        <f t="shared" si="0"/>
        <v>0</v>
      </c>
      <c r="M21" s="41"/>
      <c r="N21" s="41"/>
    </row>
    <row r="22" spans="2:14" ht="21" customHeight="1" x14ac:dyDescent="0.25">
      <c r="B22" s="151"/>
      <c r="C22" s="716"/>
      <c r="D22" s="717"/>
      <c r="E22" s="718"/>
      <c r="F22" s="657"/>
      <c r="G22" s="658"/>
      <c r="H22" s="659"/>
      <c r="I22" s="149">
        <v>0</v>
      </c>
      <c r="J22" s="150">
        <v>0</v>
      </c>
      <c r="K22" s="117">
        <f t="shared" si="0"/>
        <v>0</v>
      </c>
      <c r="M22" s="41"/>
      <c r="N22" s="41"/>
    </row>
    <row r="23" spans="2:14" ht="21" customHeight="1" x14ac:dyDescent="0.25">
      <c r="B23" s="151"/>
      <c r="C23" s="716"/>
      <c r="D23" s="717"/>
      <c r="E23" s="718"/>
      <c r="F23" s="657"/>
      <c r="G23" s="658"/>
      <c r="H23" s="659"/>
      <c r="I23" s="149">
        <v>0</v>
      </c>
      <c r="J23" s="150">
        <v>0</v>
      </c>
      <c r="K23" s="117">
        <f t="shared" si="0"/>
        <v>0</v>
      </c>
      <c r="M23" s="41"/>
      <c r="N23" s="41"/>
    </row>
    <row r="24" spans="2:14" ht="21" customHeight="1" x14ac:dyDescent="0.25">
      <c r="B24" s="151"/>
      <c r="C24" s="716"/>
      <c r="D24" s="717"/>
      <c r="E24" s="718"/>
      <c r="F24" s="657"/>
      <c r="G24" s="658"/>
      <c r="H24" s="659"/>
      <c r="I24" s="149">
        <v>0</v>
      </c>
      <c r="J24" s="150">
        <v>0</v>
      </c>
      <c r="K24" s="117">
        <f t="shared" si="0"/>
        <v>0</v>
      </c>
      <c r="M24" s="41"/>
      <c r="N24" s="41"/>
    </row>
    <row r="25" spans="2:14" ht="21" customHeight="1" x14ac:dyDescent="0.25">
      <c r="B25" s="151"/>
      <c r="C25" s="716"/>
      <c r="D25" s="717"/>
      <c r="E25" s="718"/>
      <c r="F25" s="657"/>
      <c r="G25" s="658"/>
      <c r="H25" s="659"/>
      <c r="I25" s="149">
        <v>0</v>
      </c>
      <c r="J25" s="150">
        <v>0</v>
      </c>
      <c r="K25" s="117">
        <f t="shared" si="0"/>
        <v>0</v>
      </c>
      <c r="M25" s="41"/>
      <c r="N25" s="41"/>
    </row>
    <row r="26" spans="2:14" ht="21" customHeight="1" x14ac:dyDescent="0.25">
      <c r="B26" s="151"/>
      <c r="C26" s="716"/>
      <c r="D26" s="717"/>
      <c r="E26" s="718"/>
      <c r="F26" s="657"/>
      <c r="G26" s="658"/>
      <c r="H26" s="659"/>
      <c r="I26" s="149">
        <v>0</v>
      </c>
      <c r="J26" s="150">
        <v>0</v>
      </c>
      <c r="K26" s="117">
        <f t="shared" si="0"/>
        <v>0</v>
      </c>
      <c r="M26" s="41"/>
      <c r="N26" s="41"/>
    </row>
    <row r="27" spans="2:14" ht="21" customHeight="1" x14ac:dyDescent="0.25">
      <c r="B27" s="151"/>
      <c r="C27" s="716"/>
      <c r="D27" s="717"/>
      <c r="E27" s="718"/>
      <c r="F27" s="657"/>
      <c r="G27" s="658"/>
      <c r="H27" s="659"/>
      <c r="I27" s="149">
        <v>0</v>
      </c>
      <c r="J27" s="150">
        <v>0</v>
      </c>
      <c r="K27" s="117">
        <f t="shared" si="0"/>
        <v>0</v>
      </c>
      <c r="M27" s="41"/>
      <c r="N27" s="41"/>
    </row>
    <row r="28" spans="2:14" ht="21" customHeight="1" x14ac:dyDescent="0.25">
      <c r="B28" s="151"/>
      <c r="C28" s="716"/>
      <c r="D28" s="717"/>
      <c r="E28" s="718"/>
      <c r="F28" s="657"/>
      <c r="G28" s="658"/>
      <c r="H28" s="659"/>
      <c r="I28" s="149">
        <v>0</v>
      </c>
      <c r="J28" s="150">
        <v>0</v>
      </c>
      <c r="K28" s="117">
        <f t="shared" si="0"/>
        <v>0</v>
      </c>
      <c r="M28" s="41"/>
      <c r="N28" s="41"/>
    </row>
    <row r="29" spans="2:14" ht="21" customHeight="1" x14ac:dyDescent="0.25">
      <c r="B29" s="151"/>
      <c r="C29" s="716"/>
      <c r="D29" s="717"/>
      <c r="E29" s="718"/>
      <c r="F29" s="657"/>
      <c r="G29" s="658"/>
      <c r="H29" s="659"/>
      <c r="I29" s="149">
        <v>0</v>
      </c>
      <c r="J29" s="150">
        <v>0</v>
      </c>
      <c r="K29" s="117">
        <f t="shared" si="0"/>
        <v>0</v>
      </c>
      <c r="M29" s="41"/>
      <c r="N29" s="41"/>
    </row>
    <row r="30" spans="2:14" ht="21" customHeight="1" x14ac:dyDescent="0.25">
      <c r="B30" s="151"/>
      <c r="C30" s="716"/>
      <c r="D30" s="717"/>
      <c r="E30" s="718"/>
      <c r="F30" s="657"/>
      <c r="G30" s="658"/>
      <c r="H30" s="659"/>
      <c r="I30" s="149">
        <v>0</v>
      </c>
      <c r="J30" s="150">
        <v>0</v>
      </c>
      <c r="K30" s="117">
        <f t="shared" si="0"/>
        <v>0</v>
      </c>
    </row>
    <row r="31" spans="2:14" ht="30" customHeight="1" x14ac:dyDescent="0.25">
      <c r="B31" s="715" t="s">
        <v>329</v>
      </c>
      <c r="C31" s="715"/>
      <c r="D31" s="715"/>
      <c r="E31" s="715"/>
      <c r="F31" s="715"/>
      <c r="G31" s="715"/>
      <c r="H31" s="715"/>
      <c r="I31" s="177" t="s">
        <v>326</v>
      </c>
      <c r="J31" s="178" t="s">
        <v>327</v>
      </c>
      <c r="K31" s="176"/>
    </row>
    <row r="32" spans="2:14" ht="21" customHeight="1" x14ac:dyDescent="0.25">
      <c r="B32" s="175"/>
      <c r="C32" s="714" t="s">
        <v>321</v>
      </c>
      <c r="D32" s="714"/>
      <c r="E32" s="714"/>
      <c r="F32" s="713">
        <v>0</v>
      </c>
      <c r="G32" s="713"/>
      <c r="H32" s="713"/>
      <c r="I32" s="186">
        <v>0</v>
      </c>
      <c r="J32" s="187">
        <v>0</v>
      </c>
      <c r="K32" s="188">
        <f>F32*I32*J32</f>
        <v>0</v>
      </c>
      <c r="M32" s="4"/>
      <c r="N32" s="4"/>
    </row>
    <row r="33" spans="1:14" ht="15" customHeight="1" x14ac:dyDescent="0.25">
      <c r="B33" s="175"/>
      <c r="C33" s="184"/>
      <c r="D33" s="184"/>
      <c r="E33" s="184"/>
      <c r="F33" s="185"/>
      <c r="G33" s="185"/>
      <c r="H33" s="185"/>
      <c r="I33" s="182"/>
      <c r="J33" s="183"/>
      <c r="K33" s="176"/>
      <c r="M33" s="4"/>
      <c r="N33" s="4"/>
    </row>
    <row r="34" spans="1:14" x14ac:dyDescent="0.25">
      <c r="B34" s="733" t="s">
        <v>328</v>
      </c>
      <c r="C34" s="733"/>
      <c r="D34" s="733"/>
      <c r="E34" s="733"/>
      <c r="F34" s="733"/>
      <c r="G34" s="733"/>
      <c r="H34" s="733"/>
      <c r="I34" s="733"/>
      <c r="J34" s="733"/>
      <c r="K34" s="734">
        <f>SUM(K16:K32)</f>
        <v>0</v>
      </c>
    </row>
    <row r="35" spans="1:14" s="5" customFormat="1" ht="18" customHeight="1" x14ac:dyDescent="0.25">
      <c r="A35" s="13"/>
      <c r="B35" s="733"/>
      <c r="C35" s="733"/>
      <c r="D35" s="733"/>
      <c r="E35" s="733"/>
      <c r="F35" s="733"/>
      <c r="G35" s="733"/>
      <c r="H35" s="733"/>
      <c r="I35" s="733"/>
      <c r="J35" s="733"/>
      <c r="K35" s="734"/>
      <c r="L35" s="13"/>
      <c r="M35" s="3"/>
      <c r="N35" s="3"/>
    </row>
    <row r="36" spans="1:14" ht="21.75" customHeight="1" x14ac:dyDescent="0.25"/>
  </sheetData>
  <sheetProtection password="EB1C" sheet="1" objects="1" scenarios="1"/>
  <mergeCells count="54">
    <mergeCell ref="E12:J12"/>
    <mergeCell ref="B34:J35"/>
    <mergeCell ref="K34:K35"/>
    <mergeCell ref="C8:D8"/>
    <mergeCell ref="F8:K8"/>
    <mergeCell ref="B13:K13"/>
    <mergeCell ref="B9:K10"/>
    <mergeCell ref="C16:E16"/>
    <mergeCell ref="F16:H16"/>
    <mergeCell ref="B12:D12"/>
    <mergeCell ref="C21:E21"/>
    <mergeCell ref="F15:H15"/>
    <mergeCell ref="C18:E18"/>
    <mergeCell ref="F18:H18"/>
    <mergeCell ref="C15:E15"/>
    <mergeCell ref="F24:H24"/>
    <mergeCell ref="C23:E23"/>
    <mergeCell ref="C28:E28"/>
    <mergeCell ref="B2:K2"/>
    <mergeCell ref="B3:K3"/>
    <mergeCell ref="C4:D4"/>
    <mergeCell ref="F4:J4"/>
    <mergeCell ref="C5:D5"/>
    <mergeCell ref="F5:K5"/>
    <mergeCell ref="C17:E17"/>
    <mergeCell ref="C6:D6"/>
    <mergeCell ref="F6:K6"/>
    <mergeCell ref="E7:H7"/>
    <mergeCell ref="I7:K7"/>
    <mergeCell ref="F17:H17"/>
    <mergeCell ref="B14:K14"/>
    <mergeCell ref="F22:H22"/>
    <mergeCell ref="C22:E22"/>
    <mergeCell ref="C19:E19"/>
    <mergeCell ref="F19:H19"/>
    <mergeCell ref="C20:E20"/>
    <mergeCell ref="F21:H21"/>
    <mergeCell ref="F20:H20"/>
    <mergeCell ref="F23:H23"/>
    <mergeCell ref="F27:H27"/>
    <mergeCell ref="F32:H32"/>
    <mergeCell ref="C32:E32"/>
    <mergeCell ref="B31:H31"/>
    <mergeCell ref="C26:E26"/>
    <mergeCell ref="F26:H26"/>
    <mergeCell ref="C27:E27"/>
    <mergeCell ref="F28:H28"/>
    <mergeCell ref="C29:E29"/>
    <mergeCell ref="C30:E30"/>
    <mergeCell ref="F30:H30"/>
    <mergeCell ref="C25:E25"/>
    <mergeCell ref="F25:H25"/>
    <mergeCell ref="F29:H29"/>
    <mergeCell ref="C24:E24"/>
  </mergeCells>
  <phoneticPr fontId="0" type="noConversion"/>
  <dataValidations xWindow="66" yWindow="512" count="2">
    <dataValidation type="list" allowBlank="1" showInputMessage="1" showErrorMessage="1" sqref="N7" xr:uid="{00000000-0002-0000-0700-000000000000}">
      <formula1>$P$3:$P$4</formula1>
    </dataValidation>
    <dataValidation type="list" allowBlank="1" showInputMessage="1" showErrorMessage="1" sqref="K12 E12" xr:uid="{00000000-0002-0000-0700-000001000000}">
      <formula1>$P$12:$P$14</formula1>
    </dataValidation>
  </dataValidations>
  <printOptions horizontalCentered="1"/>
  <pageMargins left="0.2" right="0.2" top="0.2" bottom="0.54" header="0.51" footer="0.2"/>
  <pageSetup scale="97" fitToHeight="0" orientation="portrait" r:id="rId1"/>
  <headerFooter alignWithMargins="0">
    <oddFooter>&amp;L&amp;8File: &amp;F
Tab: &amp;A&amp;C&amp;8Revised 10/2023&amp;R&amp;8&amp;D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zoomScale="90" zoomScaleNormal="90" workbookViewId="0">
      <selection activeCell="B12" sqref="B12:J15"/>
    </sheetView>
  </sheetViews>
  <sheetFormatPr defaultColWidth="9.109375" defaultRowHeight="13.2" x14ac:dyDescent="0.25"/>
  <cols>
    <col min="1" max="1" width="5" style="9" customWidth="1"/>
    <col min="2" max="2" width="9.109375" style="8"/>
    <col min="3" max="3" width="27" style="8" customWidth="1"/>
    <col min="4" max="4" width="39.33203125" style="8" customWidth="1"/>
    <col min="5" max="8" width="12.6640625" style="8" customWidth="1"/>
    <col min="9" max="9" width="9.109375" style="8"/>
    <col min="10" max="10" width="10.5546875" style="8" customWidth="1"/>
    <col min="11" max="11" width="2.6640625" style="8" customWidth="1"/>
    <col min="12" max="12" width="46.33203125" style="8" customWidth="1"/>
    <col min="13" max="13" width="26.88671875" style="9" customWidth="1"/>
    <col min="14" max="16384" width="9.109375" style="9"/>
  </cols>
  <sheetData>
    <row r="2" spans="2:16" s="5" customFormat="1" ht="18" customHeight="1" x14ac:dyDescent="0.25">
      <c r="B2" s="761" t="s">
        <v>338</v>
      </c>
      <c r="C2" s="762"/>
      <c r="D2" s="763"/>
      <c r="E2" s="120" t="s">
        <v>7</v>
      </c>
      <c r="F2" s="770">
        <f ca="1">TODAY()</f>
        <v>45289</v>
      </c>
      <c r="G2" s="770"/>
      <c r="H2" s="118" t="s">
        <v>80</v>
      </c>
      <c r="I2" s="771" t="str">
        <f>IF('START HERE'!E27="","",'START HERE'!E27)</f>
        <v/>
      </c>
      <c r="J2" s="772"/>
      <c r="K2" s="84"/>
      <c r="O2" s="5" t="s">
        <v>194</v>
      </c>
    </row>
    <row r="3" spans="2:16" s="5" customFormat="1" ht="30.75" customHeight="1" x14ac:dyDescent="0.25">
      <c r="B3" s="764"/>
      <c r="C3" s="765"/>
      <c r="D3" s="766"/>
      <c r="E3" s="120" t="s">
        <v>33</v>
      </c>
      <c r="F3" s="748" t="str">
        <f>IF('START HERE'!E26="","Go to Start Here Tab to Complete",'START HERE'!E26)</f>
        <v>Go to Start Here Tab to Complete</v>
      </c>
      <c r="G3" s="749"/>
      <c r="H3" s="749"/>
      <c r="I3" s="749"/>
      <c r="J3" s="750"/>
      <c r="K3" s="85"/>
      <c r="O3" s="5" t="s">
        <v>195</v>
      </c>
    </row>
    <row r="4" spans="2:16" s="5" customFormat="1" ht="18" customHeight="1" x14ac:dyDescent="0.25">
      <c r="B4" s="764"/>
      <c r="C4" s="765"/>
      <c r="D4" s="766"/>
      <c r="E4" s="120" t="s">
        <v>22</v>
      </c>
      <c r="F4" s="773" t="str">
        <f>IF('START HERE'!E30="","",'START HERE'!E30)</f>
        <v/>
      </c>
      <c r="G4" s="773"/>
      <c r="H4" s="119" t="s">
        <v>31</v>
      </c>
      <c r="I4" s="774" t="str">
        <f>IF('START HERE'!E31="","",'START HERE'!E31)</f>
        <v/>
      </c>
      <c r="J4" s="774"/>
      <c r="K4" s="84"/>
      <c r="O4" s="5" t="s">
        <v>11</v>
      </c>
    </row>
    <row r="5" spans="2:16" s="5" customFormat="1" ht="18" customHeight="1" x14ac:dyDescent="0.25">
      <c r="B5" s="764"/>
      <c r="C5" s="765"/>
      <c r="D5" s="766"/>
      <c r="E5" s="120" t="s">
        <v>32</v>
      </c>
      <c r="F5" s="776" t="str">
        <f>IF('START HERE'!E29="","",'START HERE'!E29)</f>
        <v/>
      </c>
      <c r="G5" s="776"/>
      <c r="H5" s="776"/>
      <c r="I5" s="776"/>
      <c r="J5" s="776"/>
      <c r="K5" s="86"/>
    </row>
    <row r="6" spans="2:16" s="5" customFormat="1" ht="22.5" customHeight="1" x14ac:dyDescent="0.25">
      <c r="B6" s="767"/>
      <c r="C6" s="768"/>
      <c r="D6" s="769"/>
      <c r="E6" s="120" t="s">
        <v>21</v>
      </c>
      <c r="F6" s="775" t="str">
        <f>IF('START HERE'!E32="","",'START HERE'!E32)</f>
        <v/>
      </c>
      <c r="G6" s="775"/>
      <c r="H6" s="775"/>
      <c r="I6" s="775"/>
      <c r="J6" s="775"/>
      <c r="K6" s="86"/>
    </row>
    <row r="7" spans="2:16" ht="20.100000000000001" customHeight="1" x14ac:dyDescent="0.4">
      <c r="B7" s="777" t="s">
        <v>117</v>
      </c>
      <c r="C7" s="777"/>
      <c r="D7" s="777"/>
      <c r="E7" s="777"/>
      <c r="F7" s="777"/>
      <c r="G7" s="777"/>
      <c r="H7" s="777"/>
      <c r="I7" s="777"/>
      <c r="J7" s="777"/>
      <c r="K7" s="87"/>
    </row>
    <row r="8" spans="2:16" ht="20.100000000000001" customHeight="1" thickBot="1" x14ac:dyDescent="0.4">
      <c r="B8" s="778" t="s">
        <v>299</v>
      </c>
      <c r="C8" s="778"/>
      <c r="D8" s="778"/>
      <c r="E8" s="778"/>
      <c r="F8" s="778"/>
      <c r="G8" s="778"/>
      <c r="H8" s="778"/>
      <c r="I8" s="778"/>
      <c r="J8" s="778"/>
      <c r="K8" s="87"/>
    </row>
    <row r="9" spans="2:16" s="65" customFormat="1" ht="37.5" customHeight="1" thickBot="1" x14ac:dyDescent="0.35">
      <c r="B9" s="779" t="s">
        <v>300</v>
      </c>
      <c r="C9" s="780"/>
      <c r="D9" s="780"/>
      <c r="E9" s="780"/>
      <c r="F9" s="780"/>
      <c r="G9" s="780"/>
      <c r="H9" s="780"/>
      <c r="I9" s="780"/>
      <c r="J9" s="781"/>
      <c r="K9" s="88"/>
      <c r="L9" s="95" t="s">
        <v>129</v>
      </c>
      <c r="M9" s="82"/>
      <c r="N9" s="82"/>
      <c r="O9" s="82"/>
      <c r="P9" s="82"/>
    </row>
    <row r="10" spans="2:16" ht="20.100000000000001" customHeight="1" x14ac:dyDescent="0.25">
      <c r="B10" s="782" t="s">
        <v>210</v>
      </c>
      <c r="C10" s="782"/>
      <c r="D10" s="782"/>
      <c r="E10" s="782"/>
      <c r="F10" s="782"/>
      <c r="G10" s="782"/>
      <c r="H10" s="782"/>
      <c r="I10" s="782"/>
      <c r="J10" s="782"/>
      <c r="K10" s="93"/>
      <c r="L10" s="82"/>
      <c r="M10" s="82"/>
      <c r="N10" s="82"/>
      <c r="O10" s="82"/>
      <c r="P10" s="82"/>
    </row>
    <row r="11" spans="2:16" ht="20.100000000000001" customHeight="1" x14ac:dyDescent="0.25">
      <c r="B11" s="758" t="s">
        <v>301</v>
      </c>
      <c r="C11" s="759"/>
      <c r="D11" s="759"/>
      <c r="E11" s="759"/>
      <c r="F11" s="759"/>
      <c r="G11" s="759"/>
      <c r="H11" s="759"/>
      <c r="I11" s="759"/>
      <c r="J11" s="760"/>
      <c r="K11" s="89"/>
    </row>
    <row r="12" spans="2:16" ht="20.100000000000001" customHeight="1" x14ac:dyDescent="0.25">
      <c r="B12" s="751"/>
      <c r="C12" s="752"/>
      <c r="D12" s="752"/>
      <c r="E12" s="752"/>
      <c r="F12" s="752"/>
      <c r="G12" s="752"/>
      <c r="H12" s="752"/>
      <c r="I12" s="752"/>
      <c r="J12" s="753"/>
      <c r="K12" s="83"/>
    </row>
    <row r="13" spans="2:16" ht="20.100000000000001" customHeight="1" x14ac:dyDescent="0.25">
      <c r="B13" s="754"/>
      <c r="C13" s="752"/>
      <c r="D13" s="752"/>
      <c r="E13" s="752"/>
      <c r="F13" s="752"/>
      <c r="G13" s="752"/>
      <c r="H13" s="752"/>
      <c r="I13" s="752"/>
      <c r="J13" s="753"/>
      <c r="K13" s="83"/>
    </row>
    <row r="14" spans="2:16" ht="20.100000000000001" customHeight="1" x14ac:dyDescent="0.25">
      <c r="B14" s="754"/>
      <c r="C14" s="752"/>
      <c r="D14" s="752"/>
      <c r="E14" s="752"/>
      <c r="F14" s="752"/>
      <c r="G14" s="752"/>
      <c r="H14" s="752"/>
      <c r="I14" s="752"/>
      <c r="J14" s="753"/>
      <c r="K14" s="83"/>
    </row>
    <row r="15" spans="2:16" ht="20.100000000000001" customHeight="1" thickBot="1" x14ac:dyDescent="0.3">
      <c r="B15" s="755"/>
      <c r="C15" s="756"/>
      <c r="D15" s="756"/>
      <c r="E15" s="756"/>
      <c r="F15" s="756"/>
      <c r="G15" s="756"/>
      <c r="H15" s="756"/>
      <c r="I15" s="756"/>
      <c r="J15" s="757"/>
      <c r="K15" s="83"/>
    </row>
    <row r="16" spans="2:16" ht="42.75" customHeight="1" thickBot="1" x14ac:dyDescent="0.3">
      <c r="B16" s="806" t="s">
        <v>252</v>
      </c>
      <c r="C16" s="807"/>
      <c r="D16" s="807"/>
      <c r="E16" s="807"/>
      <c r="F16" s="807"/>
      <c r="G16" s="807"/>
      <c r="H16" s="807"/>
      <c r="I16" s="807"/>
      <c r="J16" s="808"/>
      <c r="K16" s="90"/>
    </row>
    <row r="17" spans="2:17" ht="20.100000000000001" customHeight="1" thickBot="1" x14ac:dyDescent="0.3">
      <c r="B17" s="815"/>
      <c r="C17" s="816"/>
      <c r="D17" s="816"/>
      <c r="E17" s="816"/>
      <c r="F17" s="816"/>
      <c r="G17" s="816"/>
      <c r="H17" s="816"/>
      <c r="I17" s="816"/>
      <c r="J17" s="817"/>
      <c r="K17" s="81"/>
    </row>
    <row r="18" spans="2:17" ht="20.100000000000001" customHeight="1" x14ac:dyDescent="0.25">
      <c r="B18" s="751"/>
      <c r="C18" s="818"/>
      <c r="D18" s="818"/>
      <c r="E18" s="818"/>
      <c r="F18" s="818"/>
      <c r="G18" s="818"/>
      <c r="H18" s="818"/>
      <c r="I18" s="818"/>
      <c r="J18" s="819"/>
      <c r="K18" s="81"/>
      <c r="L18" s="809" t="s">
        <v>304</v>
      </c>
    </row>
    <row r="19" spans="2:17" ht="20.100000000000001" customHeight="1" x14ac:dyDescent="0.25">
      <c r="B19" s="751"/>
      <c r="C19" s="818"/>
      <c r="D19" s="818"/>
      <c r="E19" s="818"/>
      <c r="F19" s="818"/>
      <c r="G19" s="818"/>
      <c r="H19" s="818"/>
      <c r="I19" s="818"/>
      <c r="J19" s="819"/>
      <c r="K19" s="81"/>
      <c r="L19" s="810"/>
    </row>
    <row r="20" spans="2:17" ht="20.100000000000001" customHeight="1" x14ac:dyDescent="0.25">
      <c r="B20" s="751"/>
      <c r="C20" s="818"/>
      <c r="D20" s="818"/>
      <c r="E20" s="818"/>
      <c r="F20" s="818"/>
      <c r="G20" s="818"/>
      <c r="H20" s="818"/>
      <c r="I20" s="818"/>
      <c r="J20" s="819"/>
      <c r="K20" s="81"/>
      <c r="L20" s="810"/>
    </row>
    <row r="21" spans="2:17" ht="20.100000000000001" customHeight="1" x14ac:dyDescent="0.25">
      <c r="B21" s="751"/>
      <c r="C21" s="818"/>
      <c r="D21" s="818"/>
      <c r="E21" s="818"/>
      <c r="F21" s="818"/>
      <c r="G21" s="818"/>
      <c r="H21" s="818"/>
      <c r="I21" s="818"/>
      <c r="J21" s="819"/>
      <c r="K21" s="81"/>
      <c r="L21" s="810"/>
    </row>
    <row r="22" spans="2:17" ht="20.100000000000001" customHeight="1" x14ac:dyDescent="0.25">
      <c r="B22" s="751"/>
      <c r="C22" s="818"/>
      <c r="D22" s="818"/>
      <c r="E22" s="818"/>
      <c r="F22" s="818"/>
      <c r="G22" s="818"/>
      <c r="H22" s="818"/>
      <c r="I22" s="818"/>
      <c r="J22" s="819"/>
      <c r="K22" s="81"/>
      <c r="L22" s="810"/>
    </row>
    <row r="23" spans="2:17" ht="20.100000000000001" customHeight="1" x14ac:dyDescent="0.25">
      <c r="B23" s="751"/>
      <c r="C23" s="818"/>
      <c r="D23" s="818"/>
      <c r="E23" s="818"/>
      <c r="F23" s="818"/>
      <c r="G23" s="818"/>
      <c r="H23" s="818"/>
      <c r="I23" s="818"/>
      <c r="J23" s="819"/>
      <c r="K23" s="81"/>
      <c r="L23" s="810"/>
    </row>
    <row r="24" spans="2:17" ht="20.100000000000001" customHeight="1" x14ac:dyDescent="0.25">
      <c r="B24" s="751"/>
      <c r="C24" s="818"/>
      <c r="D24" s="818"/>
      <c r="E24" s="818"/>
      <c r="F24" s="818"/>
      <c r="G24" s="818"/>
      <c r="H24" s="818"/>
      <c r="I24" s="818"/>
      <c r="J24" s="819"/>
      <c r="K24" s="81"/>
      <c r="L24" s="810"/>
    </row>
    <row r="25" spans="2:17" ht="20.100000000000001" customHeight="1" x14ac:dyDescent="0.25">
      <c r="B25" s="751"/>
      <c r="C25" s="818"/>
      <c r="D25" s="818"/>
      <c r="E25" s="818"/>
      <c r="F25" s="818"/>
      <c r="G25" s="818"/>
      <c r="H25" s="818"/>
      <c r="I25" s="818"/>
      <c r="J25" s="819"/>
      <c r="K25" s="81"/>
      <c r="L25" s="810"/>
    </row>
    <row r="26" spans="2:17" ht="20.100000000000001" customHeight="1" thickBot="1" x14ac:dyDescent="0.3">
      <c r="B26" s="751"/>
      <c r="C26" s="818"/>
      <c r="D26" s="818"/>
      <c r="E26" s="818"/>
      <c r="F26" s="818"/>
      <c r="G26" s="818"/>
      <c r="H26" s="818"/>
      <c r="I26" s="818"/>
      <c r="J26" s="819"/>
      <c r="K26" s="81"/>
      <c r="L26" s="811"/>
    </row>
    <row r="27" spans="2:17" ht="20.100000000000001" customHeight="1" thickBot="1" x14ac:dyDescent="0.3">
      <c r="B27" s="823"/>
      <c r="C27" s="824"/>
      <c r="D27" s="824"/>
      <c r="E27" s="824"/>
      <c r="F27" s="824"/>
      <c r="G27" s="824"/>
      <c r="H27" s="824"/>
      <c r="I27" s="824"/>
      <c r="J27" s="825"/>
      <c r="K27" s="81"/>
    </row>
    <row r="28" spans="2:17" ht="40.5" customHeight="1" thickBot="1" x14ac:dyDescent="0.3">
      <c r="B28" s="820" t="s">
        <v>193</v>
      </c>
      <c r="C28" s="821"/>
      <c r="D28" s="821"/>
      <c r="E28" s="821"/>
      <c r="F28" s="821"/>
      <c r="G28" s="821"/>
      <c r="H28" s="821"/>
      <c r="I28" s="821"/>
      <c r="J28" s="822"/>
      <c r="K28" s="91"/>
    </row>
    <row r="29" spans="2:17" ht="12.75" customHeight="1" x14ac:dyDescent="0.25">
      <c r="B29" s="815"/>
      <c r="C29" s="816"/>
      <c r="D29" s="816"/>
      <c r="E29" s="816"/>
      <c r="F29" s="816"/>
      <c r="G29" s="816"/>
      <c r="H29" s="816"/>
      <c r="I29" s="816"/>
      <c r="J29" s="817"/>
      <c r="K29" s="81"/>
      <c r="L29" s="826" t="s">
        <v>302</v>
      </c>
      <c r="M29" s="165"/>
      <c r="N29" s="76"/>
      <c r="O29" s="76"/>
      <c r="P29" s="76"/>
      <c r="Q29" s="76"/>
    </row>
    <row r="30" spans="2:17" ht="12.75" customHeight="1" x14ac:dyDescent="0.25">
      <c r="B30" s="751"/>
      <c r="C30" s="818"/>
      <c r="D30" s="818"/>
      <c r="E30" s="818"/>
      <c r="F30" s="818"/>
      <c r="G30" s="818"/>
      <c r="H30" s="818"/>
      <c r="I30" s="818"/>
      <c r="J30" s="819"/>
      <c r="K30" s="81"/>
      <c r="L30" s="827"/>
      <c r="M30" s="165"/>
      <c r="N30" s="76"/>
      <c r="O30" s="76"/>
      <c r="P30" s="76"/>
      <c r="Q30" s="76"/>
    </row>
    <row r="31" spans="2:17" ht="12.75" customHeight="1" x14ac:dyDescent="0.25">
      <c r="B31" s="751"/>
      <c r="C31" s="818"/>
      <c r="D31" s="818"/>
      <c r="E31" s="818"/>
      <c r="F31" s="818"/>
      <c r="G31" s="818"/>
      <c r="H31" s="818"/>
      <c r="I31" s="818"/>
      <c r="J31" s="819"/>
      <c r="K31" s="81"/>
      <c r="L31" s="827"/>
      <c r="M31" s="165"/>
      <c r="N31" s="76"/>
      <c r="O31" s="76"/>
      <c r="P31" s="76"/>
      <c r="Q31" s="76"/>
    </row>
    <row r="32" spans="2:17" ht="12.75" customHeight="1" x14ac:dyDescent="0.25">
      <c r="B32" s="751"/>
      <c r="C32" s="818"/>
      <c r="D32" s="818"/>
      <c r="E32" s="818"/>
      <c r="F32" s="818"/>
      <c r="G32" s="818"/>
      <c r="H32" s="818"/>
      <c r="I32" s="818"/>
      <c r="J32" s="819"/>
      <c r="K32" s="81"/>
      <c r="L32" s="827"/>
      <c r="M32" s="165"/>
      <c r="N32" s="76"/>
      <c r="O32" s="76"/>
      <c r="P32" s="76"/>
      <c r="Q32" s="76"/>
    </row>
    <row r="33" spans="2:17" ht="12.75" customHeight="1" x14ac:dyDescent="0.25">
      <c r="B33" s="751"/>
      <c r="C33" s="818"/>
      <c r="D33" s="818"/>
      <c r="E33" s="818"/>
      <c r="F33" s="818"/>
      <c r="G33" s="818"/>
      <c r="H33" s="818"/>
      <c r="I33" s="818"/>
      <c r="J33" s="819"/>
      <c r="K33" s="81"/>
      <c r="L33" s="827"/>
      <c r="M33" s="165"/>
      <c r="N33" s="76"/>
      <c r="O33" s="76"/>
      <c r="P33" s="76"/>
      <c r="Q33" s="76"/>
    </row>
    <row r="34" spans="2:17" ht="12.75" customHeight="1" x14ac:dyDescent="0.25">
      <c r="B34" s="751"/>
      <c r="C34" s="818"/>
      <c r="D34" s="818"/>
      <c r="E34" s="818"/>
      <c r="F34" s="818"/>
      <c r="G34" s="818"/>
      <c r="H34" s="818"/>
      <c r="I34" s="818"/>
      <c r="J34" s="819"/>
      <c r="K34" s="81"/>
      <c r="L34" s="827"/>
      <c r="M34" s="165"/>
      <c r="N34" s="76"/>
      <c r="O34" s="76"/>
      <c r="P34" s="76"/>
      <c r="Q34" s="76"/>
    </row>
    <row r="35" spans="2:17" ht="12.75" customHeight="1" x14ac:dyDescent="0.25">
      <c r="B35" s="751"/>
      <c r="C35" s="818"/>
      <c r="D35" s="818"/>
      <c r="E35" s="818"/>
      <c r="F35" s="818"/>
      <c r="G35" s="818"/>
      <c r="H35" s="818"/>
      <c r="I35" s="818"/>
      <c r="J35" s="819"/>
      <c r="K35" s="81"/>
      <c r="L35" s="827"/>
      <c r="M35" s="165"/>
      <c r="N35" s="76"/>
      <c r="O35" s="76"/>
      <c r="P35" s="76"/>
      <c r="Q35" s="76"/>
    </row>
    <row r="36" spans="2:17" ht="12.75" customHeight="1" x14ac:dyDescent="0.25">
      <c r="B36" s="751"/>
      <c r="C36" s="818"/>
      <c r="D36" s="818"/>
      <c r="E36" s="818"/>
      <c r="F36" s="818"/>
      <c r="G36" s="818"/>
      <c r="H36" s="818"/>
      <c r="I36" s="818"/>
      <c r="J36" s="819"/>
      <c r="K36" s="81"/>
      <c r="L36" s="827"/>
      <c r="M36" s="165"/>
      <c r="N36" s="76"/>
      <c r="O36" s="76"/>
      <c r="P36" s="76"/>
      <c r="Q36" s="76"/>
    </row>
    <row r="37" spans="2:17" ht="12.75" customHeight="1" x14ac:dyDescent="0.25">
      <c r="B37" s="751"/>
      <c r="C37" s="818"/>
      <c r="D37" s="818"/>
      <c r="E37" s="818"/>
      <c r="F37" s="818"/>
      <c r="G37" s="818"/>
      <c r="H37" s="818"/>
      <c r="I37" s="818"/>
      <c r="J37" s="819"/>
      <c r="K37" s="81"/>
      <c r="L37" s="828" t="s">
        <v>303</v>
      </c>
      <c r="M37" s="76"/>
      <c r="N37" s="76"/>
      <c r="O37" s="76"/>
      <c r="P37" s="76"/>
      <c r="Q37" s="76"/>
    </row>
    <row r="38" spans="2:17" ht="12.75" customHeight="1" x14ac:dyDescent="0.25">
      <c r="B38" s="751"/>
      <c r="C38" s="818"/>
      <c r="D38" s="818"/>
      <c r="E38" s="818"/>
      <c r="F38" s="818"/>
      <c r="G38" s="818"/>
      <c r="H38" s="818"/>
      <c r="I38" s="818"/>
      <c r="J38" s="819"/>
      <c r="K38" s="81"/>
      <c r="L38" s="828"/>
      <c r="M38" s="76"/>
      <c r="N38" s="76"/>
      <c r="O38" s="76"/>
      <c r="P38" s="76"/>
      <c r="Q38" s="76"/>
    </row>
    <row r="39" spans="2:17" ht="12.75" customHeight="1" x14ac:dyDescent="0.25">
      <c r="B39" s="751"/>
      <c r="C39" s="818"/>
      <c r="D39" s="818"/>
      <c r="E39" s="818"/>
      <c r="F39" s="818"/>
      <c r="G39" s="818"/>
      <c r="H39" s="818"/>
      <c r="I39" s="818"/>
      <c r="J39" s="819"/>
      <c r="K39" s="81"/>
      <c r="L39" s="828"/>
      <c r="M39" s="76"/>
      <c r="N39" s="76"/>
      <c r="O39" s="76"/>
      <c r="P39" s="76"/>
      <c r="Q39" s="76"/>
    </row>
    <row r="40" spans="2:17" ht="12.75" customHeight="1" x14ac:dyDescent="0.25">
      <c r="B40" s="751"/>
      <c r="C40" s="818"/>
      <c r="D40" s="818"/>
      <c r="E40" s="818"/>
      <c r="F40" s="818"/>
      <c r="G40" s="818"/>
      <c r="H40" s="818"/>
      <c r="I40" s="818"/>
      <c r="J40" s="819"/>
      <c r="K40" s="81"/>
      <c r="L40" s="828"/>
      <c r="M40" s="76"/>
      <c r="N40" s="76"/>
      <c r="O40" s="76"/>
      <c r="P40" s="76"/>
      <c r="Q40" s="76"/>
    </row>
    <row r="41" spans="2:17" ht="12.75" customHeight="1" x14ac:dyDescent="0.25">
      <c r="B41" s="751"/>
      <c r="C41" s="818"/>
      <c r="D41" s="818"/>
      <c r="E41" s="818"/>
      <c r="F41" s="818"/>
      <c r="G41" s="818"/>
      <c r="H41" s="818"/>
      <c r="I41" s="818"/>
      <c r="J41" s="819"/>
      <c r="K41" s="81"/>
      <c r="L41" s="828"/>
      <c r="M41" s="76"/>
      <c r="N41" s="76"/>
      <c r="O41" s="76"/>
      <c r="P41" s="76"/>
      <c r="Q41" s="76"/>
    </row>
    <row r="42" spans="2:17" s="10" customFormat="1" ht="17.25" customHeight="1" x14ac:dyDescent="0.25">
      <c r="B42" s="751"/>
      <c r="C42" s="818"/>
      <c r="D42" s="818"/>
      <c r="E42" s="818"/>
      <c r="F42" s="818"/>
      <c r="G42" s="818"/>
      <c r="H42" s="818"/>
      <c r="I42" s="818"/>
      <c r="J42" s="819"/>
      <c r="K42" s="81"/>
      <c r="L42" s="828"/>
      <c r="M42" s="76"/>
      <c r="N42" s="76"/>
      <c r="O42" s="76"/>
      <c r="P42" s="76"/>
      <c r="Q42" s="76"/>
    </row>
    <row r="43" spans="2:17" s="7" customFormat="1" ht="12.75" hidden="1" customHeight="1" x14ac:dyDescent="0.25">
      <c r="B43" s="751"/>
      <c r="C43" s="818"/>
      <c r="D43" s="818"/>
      <c r="E43" s="818"/>
      <c r="F43" s="818"/>
      <c r="G43" s="818"/>
      <c r="H43" s="818"/>
      <c r="I43" s="818"/>
      <c r="J43" s="819"/>
      <c r="K43" s="81"/>
      <c r="L43" s="828"/>
    </row>
    <row r="44" spans="2:17" s="7" customFormat="1" ht="13.5" hidden="1" customHeight="1" thickBot="1" x14ac:dyDescent="0.3">
      <c r="B44" s="751"/>
      <c r="C44" s="818"/>
      <c r="D44" s="818"/>
      <c r="E44" s="818"/>
      <c r="F44" s="818"/>
      <c r="G44" s="818"/>
      <c r="H44" s="818"/>
      <c r="I44" s="818"/>
      <c r="J44" s="819"/>
      <c r="K44" s="81"/>
      <c r="L44" s="828"/>
    </row>
    <row r="45" spans="2:17" s="11" customFormat="1" ht="39.75" hidden="1" customHeight="1" thickBot="1" x14ac:dyDescent="0.35">
      <c r="B45" s="751"/>
      <c r="C45" s="818"/>
      <c r="D45" s="818"/>
      <c r="E45" s="818"/>
      <c r="F45" s="818"/>
      <c r="G45" s="818"/>
      <c r="H45" s="818"/>
      <c r="I45" s="818"/>
      <c r="J45" s="819"/>
      <c r="K45" s="81"/>
      <c r="L45" s="828"/>
    </row>
    <row r="46" spans="2:17" s="11" customFormat="1" ht="36.75" hidden="1" customHeight="1" x14ac:dyDescent="0.3">
      <c r="B46" s="751"/>
      <c r="C46" s="818"/>
      <c r="D46" s="818"/>
      <c r="E46" s="818"/>
      <c r="F46" s="818"/>
      <c r="G46" s="818"/>
      <c r="H46" s="818"/>
      <c r="I46" s="818"/>
      <c r="J46" s="819"/>
      <c r="K46" s="81"/>
      <c r="L46" s="828"/>
    </row>
    <row r="47" spans="2:17" s="11" customFormat="1" ht="16.5" hidden="1" customHeight="1" thickBot="1" x14ac:dyDescent="0.35">
      <c r="B47" s="751"/>
      <c r="C47" s="818"/>
      <c r="D47" s="818"/>
      <c r="E47" s="818"/>
      <c r="F47" s="818"/>
      <c r="G47" s="818"/>
      <c r="H47" s="818"/>
      <c r="I47" s="818"/>
      <c r="J47" s="819"/>
      <c r="K47" s="81"/>
      <c r="L47" s="828"/>
    </row>
    <row r="48" spans="2:17" s="12" customFormat="1" ht="15" hidden="1" customHeight="1" x14ac:dyDescent="0.3">
      <c r="B48" s="751"/>
      <c r="C48" s="818"/>
      <c r="D48" s="818"/>
      <c r="E48" s="818"/>
      <c r="F48" s="818"/>
      <c r="G48" s="818"/>
      <c r="H48" s="818"/>
      <c r="I48" s="818"/>
      <c r="J48" s="819"/>
      <c r="K48" s="81"/>
      <c r="L48" s="828"/>
    </row>
    <row r="49" spans="2:12" s="12" customFormat="1" ht="23.25" hidden="1" customHeight="1" thickBot="1" x14ac:dyDescent="0.35">
      <c r="B49" s="751"/>
      <c r="C49" s="818"/>
      <c r="D49" s="818"/>
      <c r="E49" s="818"/>
      <c r="F49" s="818"/>
      <c r="G49" s="818"/>
      <c r="H49" s="818"/>
      <c r="I49" s="818"/>
      <c r="J49" s="819"/>
      <c r="K49" s="81"/>
      <c r="L49" s="828"/>
    </row>
    <row r="50" spans="2:12" s="7" customFormat="1" ht="13.5" hidden="1" customHeight="1" thickBot="1" x14ac:dyDescent="0.3">
      <c r="B50" s="751"/>
      <c r="C50" s="818"/>
      <c r="D50" s="818"/>
      <c r="E50" s="818"/>
      <c r="F50" s="818"/>
      <c r="G50" s="818"/>
      <c r="H50" s="818"/>
      <c r="I50" s="818"/>
      <c r="J50" s="819"/>
      <c r="K50" s="81"/>
      <c r="L50" s="828"/>
    </row>
    <row r="51" spans="2:12" ht="15.75" customHeight="1" x14ac:dyDescent="0.25">
      <c r="B51" s="751"/>
      <c r="C51" s="818"/>
      <c r="D51" s="818"/>
      <c r="E51" s="818"/>
      <c r="F51" s="818"/>
      <c r="G51" s="818"/>
      <c r="H51" s="818"/>
      <c r="I51" s="818"/>
      <c r="J51" s="819"/>
      <c r="K51" s="81"/>
      <c r="L51" s="828"/>
    </row>
    <row r="52" spans="2:12" ht="15.75" customHeight="1" x14ac:dyDescent="0.25">
      <c r="B52" s="751"/>
      <c r="C52" s="818"/>
      <c r="D52" s="818"/>
      <c r="E52" s="818"/>
      <c r="F52" s="818"/>
      <c r="G52" s="818"/>
      <c r="H52" s="818"/>
      <c r="I52" s="818"/>
      <c r="J52" s="819"/>
      <c r="K52" s="81"/>
      <c r="L52" s="828"/>
    </row>
    <row r="53" spans="2:12" ht="15.75" customHeight="1" x14ac:dyDescent="0.25">
      <c r="B53" s="751"/>
      <c r="C53" s="818"/>
      <c r="D53" s="818"/>
      <c r="E53" s="818"/>
      <c r="F53" s="818"/>
      <c r="G53" s="818"/>
      <c r="H53" s="818"/>
      <c r="I53" s="818"/>
      <c r="J53" s="819"/>
      <c r="K53" s="81"/>
      <c r="L53" s="829"/>
    </row>
    <row r="54" spans="2:12" ht="15.75" customHeight="1" x14ac:dyDescent="0.25">
      <c r="B54" s="751"/>
      <c r="C54" s="818"/>
      <c r="D54" s="818"/>
      <c r="E54" s="818"/>
      <c r="F54" s="818"/>
      <c r="G54" s="818"/>
      <c r="H54" s="818"/>
      <c r="I54" s="818"/>
      <c r="J54" s="819"/>
      <c r="K54" s="81"/>
      <c r="L54" s="166"/>
    </row>
    <row r="55" spans="2:12" ht="95.25" customHeight="1" x14ac:dyDescent="0.25">
      <c r="B55" s="812" t="s">
        <v>253</v>
      </c>
      <c r="C55" s="813"/>
      <c r="D55" s="813"/>
      <c r="E55" s="813"/>
      <c r="F55" s="813"/>
      <c r="G55" s="813"/>
      <c r="H55" s="813"/>
      <c r="I55" s="813"/>
      <c r="J55" s="814"/>
      <c r="K55" s="94"/>
    </row>
    <row r="56" spans="2:12" ht="18" customHeight="1" x14ac:dyDescent="0.25">
      <c r="B56" s="798" t="s">
        <v>196</v>
      </c>
      <c r="C56" s="799"/>
      <c r="D56" s="799"/>
      <c r="E56" s="802" t="s">
        <v>194</v>
      </c>
      <c r="F56" s="804"/>
      <c r="G56" s="789" t="s">
        <v>192</v>
      </c>
      <c r="H56" s="790"/>
      <c r="I56" s="793">
        <v>0</v>
      </c>
      <c r="J56" s="794"/>
      <c r="K56" s="92"/>
    </row>
    <row r="57" spans="2:12" ht="14.25" customHeight="1" x14ac:dyDescent="0.25">
      <c r="B57" s="800"/>
      <c r="C57" s="801"/>
      <c r="D57" s="801"/>
      <c r="E57" s="803"/>
      <c r="F57" s="805"/>
      <c r="G57" s="791"/>
      <c r="H57" s="792"/>
      <c r="I57" s="795"/>
      <c r="J57" s="796"/>
      <c r="K57" s="92"/>
    </row>
    <row r="58" spans="2:12" x14ac:dyDescent="0.25">
      <c r="B58" s="797"/>
      <c r="C58" s="797"/>
      <c r="D58" s="797"/>
      <c r="E58" s="797"/>
      <c r="F58" s="797"/>
      <c r="G58" s="797"/>
      <c r="H58" s="797"/>
      <c r="I58" s="797"/>
      <c r="J58" s="797"/>
      <c r="K58" s="77"/>
    </row>
    <row r="59" spans="2:12" x14ac:dyDescent="0.25">
      <c r="B59" s="77"/>
      <c r="C59" s="77"/>
      <c r="D59" s="77"/>
      <c r="E59" s="77"/>
      <c r="F59" s="77"/>
      <c r="G59" s="77"/>
      <c r="H59" s="77"/>
      <c r="I59" s="77"/>
      <c r="J59" s="77"/>
      <c r="K59" s="77"/>
    </row>
    <row r="60" spans="2:12" ht="17.399999999999999" x14ac:dyDescent="0.25">
      <c r="B60" s="783" t="s">
        <v>148</v>
      </c>
      <c r="C60" s="784"/>
      <c r="D60" s="784"/>
      <c r="E60" s="784"/>
      <c r="F60" s="784"/>
      <c r="G60" s="784"/>
      <c r="H60" s="784"/>
      <c r="I60" s="784"/>
      <c r="J60" s="785"/>
      <c r="K60" s="80"/>
    </row>
    <row r="61" spans="2:12" ht="21" customHeight="1" x14ac:dyDescent="0.25">
      <c r="B61" s="786"/>
      <c r="C61" s="787"/>
      <c r="D61" s="787"/>
      <c r="E61" s="787"/>
      <c r="F61" s="787"/>
      <c r="G61" s="787"/>
      <c r="H61" s="787"/>
      <c r="I61" s="787"/>
      <c r="J61" s="788"/>
      <c r="K61" s="80"/>
    </row>
  </sheetData>
  <sheetProtection password="EB1C" sheet="1" objects="1" scenarios="1"/>
  <mergeCells count="29">
    <mergeCell ref="B16:J16"/>
    <mergeCell ref="L18:L26"/>
    <mergeCell ref="B55:J55"/>
    <mergeCell ref="B29:J54"/>
    <mergeCell ref="B28:J28"/>
    <mergeCell ref="B17:J27"/>
    <mergeCell ref="L29:L36"/>
    <mergeCell ref="L37:L53"/>
    <mergeCell ref="B60:J61"/>
    <mergeCell ref="G56:H57"/>
    <mergeCell ref="I56:J57"/>
    <mergeCell ref="B58:J58"/>
    <mergeCell ref="B56:D57"/>
    <mergeCell ref="E56:E57"/>
    <mergeCell ref="F56:F57"/>
    <mergeCell ref="F3:J3"/>
    <mergeCell ref="B12:J15"/>
    <mergeCell ref="B11:J11"/>
    <mergeCell ref="B2:D6"/>
    <mergeCell ref="F2:G2"/>
    <mergeCell ref="I2:J2"/>
    <mergeCell ref="F4:G4"/>
    <mergeCell ref="I4:J4"/>
    <mergeCell ref="F6:J6"/>
    <mergeCell ref="F5:J5"/>
    <mergeCell ref="B7:J7"/>
    <mergeCell ref="B8:J8"/>
    <mergeCell ref="B9:J9"/>
    <mergeCell ref="B10:J10"/>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6" header="0.2" footer="0.2"/>
  <pageSetup scale="71" orientation="portrait" r:id="rId1"/>
  <headerFooter>
    <oddFooter xml:space="preserve">&amp;L&amp;8File: &amp;F
Tab: &amp;A&amp;C&amp;8Revised 10/2023&amp;R&amp;8&amp;D
&amp;T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zoomScale="80" zoomScaleNormal="80" workbookViewId="0">
      <selection activeCell="D13" sqref="D13:H13"/>
    </sheetView>
  </sheetViews>
  <sheetFormatPr defaultColWidth="9.109375" defaultRowHeight="13.2" x14ac:dyDescent="0.25"/>
  <cols>
    <col min="1" max="1" width="3.6640625" customWidth="1"/>
    <col min="2" max="2" width="12.44140625" customWidth="1"/>
    <col min="3" max="3" width="11.44140625" customWidth="1"/>
    <col min="4" max="4" width="11.5546875" customWidth="1"/>
    <col min="5" max="5" width="8.6640625" hidden="1" customWidth="1"/>
    <col min="6" max="6" width="14.33203125" customWidth="1"/>
    <col min="7" max="7" width="10" customWidth="1"/>
    <col min="8" max="8" width="9.6640625" customWidth="1"/>
    <col min="9" max="9" width="16.6640625" customWidth="1"/>
    <col min="10" max="10" width="10.44140625" customWidth="1"/>
    <col min="11" max="11" width="3.109375" customWidth="1"/>
    <col min="12" max="12" width="16.5546875" customWidth="1"/>
    <col min="13" max="13" width="25.44140625" customWidth="1"/>
  </cols>
  <sheetData>
    <row r="1" spans="2:13" x14ac:dyDescent="0.25">
      <c r="B1" s="918" t="s">
        <v>344</v>
      </c>
      <c r="C1" s="919"/>
      <c r="D1" s="919"/>
      <c r="E1" s="919"/>
      <c r="F1" s="919"/>
      <c r="G1" s="919"/>
      <c r="H1" s="919"/>
      <c r="I1" s="919"/>
      <c r="J1" s="919"/>
      <c r="K1" s="919"/>
      <c r="L1" s="919"/>
      <c r="M1" s="920"/>
    </row>
    <row r="2" spans="2:13" ht="28.5" customHeight="1" thickBot="1" x14ac:dyDescent="0.3">
      <c r="B2" s="921"/>
      <c r="C2" s="922"/>
      <c r="D2" s="922"/>
      <c r="E2" s="922"/>
      <c r="F2" s="922"/>
      <c r="G2" s="922"/>
      <c r="H2" s="922"/>
      <c r="I2" s="922"/>
      <c r="J2" s="922"/>
      <c r="K2" s="922"/>
      <c r="L2" s="922"/>
      <c r="M2" s="923"/>
    </row>
    <row r="3" spans="2:13" ht="13.8" thickBot="1" x14ac:dyDescent="0.3"/>
    <row r="4" spans="2:13" x14ac:dyDescent="0.25">
      <c r="B4" s="961" t="s">
        <v>141</v>
      </c>
      <c r="C4" s="962"/>
      <c r="D4" s="962"/>
      <c r="E4" s="962"/>
      <c r="F4" s="962"/>
      <c r="G4" s="962"/>
      <c r="H4" s="962"/>
      <c r="I4" s="962"/>
      <c r="J4" s="962"/>
      <c r="K4" s="962"/>
      <c r="L4" s="962"/>
      <c r="M4" s="963"/>
    </row>
    <row r="5" spans="2:13" x14ac:dyDescent="0.25">
      <c r="B5" s="964"/>
      <c r="C5" s="965"/>
      <c r="D5" s="965"/>
      <c r="E5" s="965"/>
      <c r="F5" s="965"/>
      <c r="G5" s="965"/>
      <c r="H5" s="965"/>
      <c r="I5" s="965"/>
      <c r="J5" s="965"/>
      <c r="K5" s="965"/>
      <c r="L5" s="965"/>
      <c r="M5" s="966"/>
    </row>
    <row r="6" spans="2:13" ht="13.8" thickBot="1" x14ac:dyDescent="0.3">
      <c r="B6" s="967"/>
      <c r="C6" s="968"/>
      <c r="D6" s="968"/>
      <c r="E6" s="968"/>
      <c r="F6" s="968"/>
      <c r="G6" s="968"/>
      <c r="H6" s="968"/>
      <c r="I6" s="968"/>
      <c r="J6" s="968"/>
      <c r="K6" s="968"/>
      <c r="L6" s="968"/>
      <c r="M6" s="969"/>
    </row>
    <row r="7" spans="2:13" ht="21" thickBot="1" x14ac:dyDescent="0.4">
      <c r="B7" s="833" t="s">
        <v>30</v>
      </c>
      <c r="C7" s="834"/>
      <c r="D7" s="834"/>
      <c r="E7" s="834"/>
      <c r="F7" s="834"/>
      <c r="G7" s="834"/>
      <c r="H7" s="834"/>
      <c r="I7" s="834"/>
      <c r="J7" s="834"/>
      <c r="K7" s="834"/>
      <c r="L7" s="834"/>
      <c r="M7" s="834"/>
    </row>
    <row r="8" spans="2:13" ht="190.5" customHeight="1" thickBot="1" x14ac:dyDescent="0.3">
      <c r="B8" s="830" t="s">
        <v>212</v>
      </c>
      <c r="C8" s="831"/>
      <c r="D8" s="831"/>
      <c r="E8" s="831"/>
      <c r="F8" s="831"/>
      <c r="G8" s="831"/>
      <c r="H8" s="831"/>
      <c r="I8" s="831"/>
      <c r="J8" s="831"/>
      <c r="K8" s="831"/>
      <c r="L8" s="831"/>
      <c r="M8" s="832"/>
    </row>
    <row r="9" spans="2:13" s="18" customFormat="1" ht="24.6" x14ac:dyDescent="0.4">
      <c r="B9" s="848" t="s">
        <v>345</v>
      </c>
      <c r="C9" s="848"/>
      <c r="D9" s="848"/>
      <c r="E9" s="848"/>
      <c r="F9" s="848"/>
      <c r="G9" s="848"/>
      <c r="H9" s="848"/>
      <c r="I9" s="848"/>
      <c r="J9" s="848"/>
      <c r="K9" s="848"/>
      <c r="L9" s="848"/>
      <c r="M9" s="848"/>
    </row>
    <row r="10" spans="2:13" s="19" customFormat="1" ht="24.6" x14ac:dyDescent="0.4">
      <c r="B10" s="849" t="s">
        <v>46</v>
      </c>
      <c r="C10" s="849"/>
      <c r="D10" s="849"/>
      <c r="E10" s="849"/>
      <c r="F10" s="849"/>
      <c r="G10" s="849"/>
      <c r="H10" s="849"/>
      <c r="I10" s="849"/>
      <c r="J10" s="849"/>
      <c r="K10" s="849"/>
      <c r="L10" s="849"/>
      <c r="M10" s="849"/>
    </row>
    <row r="11" spans="2:13" s="19" customFormat="1" ht="15.6" x14ac:dyDescent="0.3">
      <c r="B11" s="971" t="s">
        <v>106</v>
      </c>
      <c r="C11" s="972"/>
      <c r="D11" s="972"/>
      <c r="E11" s="972"/>
      <c r="F11" s="972"/>
      <c r="G11" s="972"/>
      <c r="H11" s="972"/>
      <c r="I11" s="972"/>
      <c r="J11" s="972"/>
      <c r="K11" s="972"/>
      <c r="L11" s="972"/>
      <c r="M11" s="972"/>
    </row>
    <row r="12" spans="2:13" ht="14.25" customHeight="1" thickBot="1" x14ac:dyDescent="0.3">
      <c r="B12" s="931"/>
      <c r="C12" s="931"/>
      <c r="D12" s="932"/>
      <c r="E12" s="932"/>
      <c r="F12" s="932"/>
      <c r="G12" s="932"/>
      <c r="H12" s="26"/>
      <c r="I12" s="26"/>
      <c r="J12" s="26"/>
      <c r="K12" s="26"/>
      <c r="L12" s="26"/>
      <c r="M12" s="26"/>
    </row>
    <row r="13" spans="2:13" ht="24" customHeight="1" thickBot="1" x14ac:dyDescent="0.3">
      <c r="B13" s="973" t="s">
        <v>100</v>
      </c>
      <c r="C13" s="974"/>
      <c r="D13" s="842"/>
      <c r="E13" s="843"/>
      <c r="F13" s="843"/>
      <c r="G13" s="843"/>
      <c r="H13" s="844"/>
      <c r="I13" s="26"/>
      <c r="J13" s="851" t="s">
        <v>160</v>
      </c>
      <c r="K13" s="852"/>
      <c r="L13" s="935">
        <f ca="1">TODAY()</f>
        <v>45289</v>
      </c>
      <c r="M13" s="936"/>
    </row>
    <row r="14" spans="2:13" ht="18" customHeight="1" thickBot="1" x14ac:dyDescent="0.3">
      <c r="B14" s="122"/>
      <c r="C14" s="122"/>
      <c r="D14" s="38"/>
      <c r="E14" s="38"/>
      <c r="F14" s="38"/>
      <c r="G14" s="38"/>
      <c r="H14" s="39"/>
      <c r="I14" s="26"/>
      <c r="J14" s="36"/>
      <c r="K14" s="37"/>
      <c r="L14" s="34"/>
      <c r="M14" s="35"/>
    </row>
    <row r="15" spans="2:13" ht="18" customHeight="1" x14ac:dyDescent="0.25">
      <c r="B15" s="835" t="s">
        <v>295</v>
      </c>
      <c r="C15" s="836"/>
      <c r="D15" s="953"/>
      <c r="E15" s="954"/>
      <c r="F15" s="954"/>
      <c r="G15" s="954"/>
      <c r="H15" s="955"/>
      <c r="I15" s="850"/>
      <c r="J15" s="859" t="s">
        <v>102</v>
      </c>
      <c r="K15" s="860"/>
      <c r="L15" s="853">
        <f>'START HERE'!E32</f>
        <v>0</v>
      </c>
      <c r="M15" s="854"/>
    </row>
    <row r="16" spans="2:13" ht="27.75" customHeight="1" thickBot="1" x14ac:dyDescent="0.3">
      <c r="B16" s="837"/>
      <c r="C16" s="838"/>
      <c r="D16" s="956"/>
      <c r="E16" s="957"/>
      <c r="F16" s="957"/>
      <c r="G16" s="957"/>
      <c r="H16" s="958"/>
      <c r="I16" s="850"/>
      <c r="J16" s="861"/>
      <c r="K16" s="862"/>
      <c r="L16" s="855"/>
      <c r="M16" s="856"/>
    </row>
    <row r="17" spans="2:17" ht="18" customHeight="1" thickBot="1" x14ac:dyDescent="0.3">
      <c r="B17" s="845" t="s">
        <v>101</v>
      </c>
      <c r="C17" s="846"/>
      <c r="D17" s="846"/>
      <c r="E17" s="846"/>
      <c r="F17" s="846"/>
      <c r="G17" s="846"/>
      <c r="H17" s="847"/>
      <c r="I17" s="986"/>
      <c r="J17" s="863"/>
      <c r="K17" s="864"/>
      <c r="L17" s="857"/>
      <c r="M17" s="858"/>
    </row>
    <row r="18" spans="2:17" ht="18" customHeight="1" thickBot="1" x14ac:dyDescent="0.3">
      <c r="B18" s="980" t="s">
        <v>99</v>
      </c>
      <c r="C18" s="836"/>
      <c r="D18" s="977"/>
      <c r="E18" s="978"/>
      <c r="F18" s="978"/>
      <c r="G18" s="978"/>
      <c r="H18" s="979"/>
      <c r="I18" s="986"/>
      <c r="J18" s="937" t="s">
        <v>107</v>
      </c>
      <c r="K18" s="938"/>
      <c r="L18" s="984">
        <f>'START HERE'!E31</f>
        <v>0</v>
      </c>
      <c r="M18" s="985"/>
    </row>
    <row r="19" spans="2:17" ht="24" customHeight="1" thickBot="1" x14ac:dyDescent="0.3">
      <c r="B19" s="981"/>
      <c r="C19" s="982"/>
      <c r="D19" s="939"/>
      <c r="E19" s="940"/>
      <c r="F19" s="940"/>
      <c r="G19" s="940"/>
      <c r="H19" s="941"/>
      <c r="J19" s="839" t="s">
        <v>104</v>
      </c>
      <c r="K19" s="840"/>
      <c r="L19" s="840"/>
      <c r="M19" s="841"/>
    </row>
    <row r="20" spans="2:17" ht="24" customHeight="1" thickBot="1" x14ac:dyDescent="0.35">
      <c r="B20" s="983"/>
      <c r="C20" s="838"/>
      <c r="D20" s="939"/>
      <c r="E20" s="940"/>
      <c r="F20" s="940"/>
      <c r="G20" s="940"/>
      <c r="H20" s="941"/>
      <c r="J20" s="925" t="s">
        <v>103</v>
      </c>
      <c r="K20" s="926"/>
      <c r="L20" s="892">
        <f>'START HERE'!E44</f>
        <v>0</v>
      </c>
      <c r="M20" s="893"/>
    </row>
    <row r="21" spans="2:17" ht="24" customHeight="1" thickBot="1" x14ac:dyDescent="0.35">
      <c r="B21" s="933" t="s">
        <v>108</v>
      </c>
      <c r="C21" s="934"/>
      <c r="D21" s="928" t="s">
        <v>15</v>
      </c>
      <c r="E21" s="929"/>
      <c r="F21" s="929"/>
      <c r="G21" s="929"/>
      <c r="H21" s="930"/>
      <c r="J21" s="925" t="s">
        <v>110</v>
      </c>
      <c r="K21" s="926"/>
      <c r="L21" s="892">
        <f>'START HERE'!E45</f>
        <v>0</v>
      </c>
      <c r="M21" s="893"/>
    </row>
    <row r="22" spans="2:17" ht="24" customHeight="1" thickBot="1" x14ac:dyDescent="0.35">
      <c r="B22" s="933" t="s">
        <v>109</v>
      </c>
      <c r="C22" s="934"/>
      <c r="D22" s="928" t="s">
        <v>15</v>
      </c>
      <c r="E22" s="929"/>
      <c r="F22" s="929"/>
      <c r="G22" s="929"/>
      <c r="H22" s="930"/>
      <c r="J22" s="925" t="s">
        <v>111</v>
      </c>
      <c r="K22" s="926"/>
      <c r="L22" s="892">
        <f>'START HERE'!E46</f>
        <v>0</v>
      </c>
      <c r="M22" s="893"/>
    </row>
    <row r="23" spans="2:17" ht="24" customHeight="1" thickBot="1" x14ac:dyDescent="0.3">
      <c r="B23" s="975" t="s">
        <v>113</v>
      </c>
      <c r="C23" s="976"/>
      <c r="D23" s="942" t="s">
        <v>15</v>
      </c>
      <c r="E23" s="943"/>
      <c r="F23" s="943"/>
      <c r="G23" s="943"/>
      <c r="H23" s="944"/>
      <c r="J23" s="945" t="s">
        <v>121</v>
      </c>
      <c r="K23" s="946"/>
      <c r="L23" s="914" t="s">
        <v>161</v>
      </c>
      <c r="M23" s="915"/>
    </row>
    <row r="24" spans="2:17" ht="13.8" thickBot="1" x14ac:dyDescent="0.3">
      <c r="B24" s="16"/>
      <c r="C24" s="16"/>
      <c r="D24" s="33"/>
      <c r="E24" s="33"/>
      <c r="F24" s="33"/>
      <c r="G24" s="33"/>
      <c r="J24" s="947"/>
      <c r="K24" s="948"/>
      <c r="L24" s="916"/>
      <c r="M24" s="917"/>
    </row>
    <row r="25" spans="2:17" ht="23.25" customHeight="1" x14ac:dyDescent="0.4">
      <c r="B25" s="927" t="s">
        <v>114</v>
      </c>
      <c r="C25" s="927"/>
      <c r="D25" s="927"/>
      <c r="E25" s="959">
        <f ca="1">L13+28</f>
        <v>45317</v>
      </c>
      <c r="F25" s="959"/>
      <c r="G25" s="959"/>
      <c r="H25" s="924" t="s">
        <v>346</v>
      </c>
      <c r="I25" s="924"/>
      <c r="J25" s="924"/>
      <c r="K25" s="924"/>
      <c r="L25" s="924"/>
      <c r="M25" s="924"/>
    </row>
    <row r="26" spans="2:17" ht="15.75" customHeight="1" x14ac:dyDescent="0.3">
      <c r="B26" s="924" t="s">
        <v>115</v>
      </c>
      <c r="C26" s="924"/>
      <c r="D26" s="924"/>
      <c r="E26" s="924"/>
      <c r="F26" s="924"/>
      <c r="G26" s="924"/>
      <c r="H26" s="924"/>
      <c r="I26" s="924"/>
      <c r="J26" s="924"/>
      <c r="K26" s="924"/>
      <c r="L26" s="924"/>
      <c r="M26" s="924"/>
    </row>
    <row r="27" spans="2:17" s="20" customFormat="1" ht="15.75" customHeight="1" x14ac:dyDescent="0.3">
      <c r="B27" s="45"/>
      <c r="C27" s="45"/>
      <c r="D27" s="45"/>
      <c r="E27" s="45"/>
      <c r="F27" s="45"/>
      <c r="G27" s="46"/>
      <c r="H27" s="47"/>
      <c r="I27" s="47"/>
      <c r="J27" s="47"/>
      <c r="K27" s="47"/>
      <c r="L27" s="47"/>
      <c r="M27" s="47"/>
    </row>
    <row r="28" spans="2:17" s="20" customFormat="1" ht="14.25" customHeight="1" x14ac:dyDescent="0.3">
      <c r="B28" s="970" t="s">
        <v>221</v>
      </c>
      <c r="C28" s="970"/>
      <c r="D28" s="970"/>
      <c r="E28" s="970"/>
      <c r="F28" s="970"/>
      <c r="G28" s="970"/>
      <c r="H28" s="970"/>
      <c r="I28" s="970"/>
      <c r="J28" s="970"/>
      <c r="K28" s="970"/>
      <c r="L28" s="970"/>
      <c r="M28" s="970"/>
    </row>
    <row r="29" spans="2:17" s="20" customFormat="1" ht="14.25" customHeight="1" x14ac:dyDescent="0.25">
      <c r="B29" s="15"/>
      <c r="C29" s="15"/>
      <c r="D29" s="15"/>
      <c r="E29" s="15"/>
      <c r="F29" s="15"/>
      <c r="G29" s="15"/>
      <c r="H29" s="15"/>
      <c r="I29" s="15"/>
      <c r="J29"/>
      <c r="K29"/>
      <c r="L29"/>
      <c r="M29"/>
    </row>
    <row r="30" spans="2:17" x14ac:dyDescent="0.25">
      <c r="B30" s="908" t="s">
        <v>154</v>
      </c>
      <c r="C30" s="909"/>
      <c r="D30" s="909"/>
      <c r="E30" s="909"/>
      <c r="F30" s="909"/>
      <c r="G30" s="909"/>
      <c r="H30" s="909"/>
      <c r="I30" s="909"/>
      <c r="J30" s="909"/>
      <c r="K30" s="909"/>
      <c r="L30" s="910"/>
      <c r="M30" s="27" t="s">
        <v>96</v>
      </c>
      <c r="O30" s="77"/>
      <c r="P30" s="77"/>
      <c r="Q30" s="77"/>
    </row>
    <row r="31" spans="2:17" s="26" customFormat="1" ht="15.6" x14ac:dyDescent="0.3">
      <c r="B31" s="14">
        <v>1</v>
      </c>
      <c r="C31" s="911"/>
      <c r="D31" s="912"/>
      <c r="E31" s="912"/>
      <c r="F31" s="912"/>
      <c r="G31" s="912"/>
      <c r="H31" s="912"/>
      <c r="I31" s="912"/>
      <c r="J31" s="912"/>
      <c r="K31" s="912"/>
      <c r="L31" s="913"/>
      <c r="M31" s="17">
        <v>0</v>
      </c>
      <c r="O31" s="77"/>
      <c r="P31" s="77"/>
      <c r="Q31" s="77"/>
    </row>
    <row r="32" spans="2:17" s="19" customFormat="1" ht="15.6" x14ac:dyDescent="0.3">
      <c r="B32" s="14">
        <v>2</v>
      </c>
      <c r="C32" s="911"/>
      <c r="D32" s="912"/>
      <c r="E32" s="912"/>
      <c r="F32" s="912"/>
      <c r="G32" s="912"/>
      <c r="H32" s="912"/>
      <c r="I32" s="912"/>
      <c r="J32" s="912"/>
      <c r="K32" s="912"/>
      <c r="L32" s="913"/>
      <c r="M32" s="17">
        <v>0</v>
      </c>
      <c r="O32" s="77"/>
      <c r="P32" s="77"/>
      <c r="Q32" s="77"/>
    </row>
    <row r="33" spans="1:25" s="19" customFormat="1" ht="15.75" customHeight="1" x14ac:dyDescent="0.3">
      <c r="B33" s="14">
        <v>3</v>
      </c>
      <c r="C33" s="911"/>
      <c r="D33" s="912"/>
      <c r="E33" s="912"/>
      <c r="F33" s="912"/>
      <c r="G33" s="912"/>
      <c r="H33" s="912"/>
      <c r="I33" s="912"/>
      <c r="J33" s="912"/>
      <c r="K33" s="912"/>
      <c r="L33" s="913"/>
      <c r="M33" s="17">
        <v>0</v>
      </c>
      <c r="O33" s="77"/>
      <c r="P33" s="77"/>
      <c r="Q33" s="77"/>
    </row>
    <row r="34" spans="1:25" s="19" customFormat="1" ht="15.6" x14ac:dyDescent="0.3">
      <c r="B34" s="14">
        <v>4</v>
      </c>
      <c r="C34" s="911"/>
      <c r="D34" s="912"/>
      <c r="E34" s="912"/>
      <c r="F34" s="912"/>
      <c r="G34" s="912"/>
      <c r="H34" s="912"/>
      <c r="I34" s="912"/>
      <c r="J34" s="912"/>
      <c r="K34" s="912"/>
      <c r="L34" s="913"/>
      <c r="M34" s="17">
        <v>0</v>
      </c>
      <c r="O34" s="77"/>
      <c r="P34" s="77"/>
      <c r="Q34" s="77"/>
    </row>
    <row r="35" spans="1:25" s="19" customFormat="1" ht="15.6" x14ac:dyDescent="0.3">
      <c r="B35" s="14">
        <v>5</v>
      </c>
      <c r="C35" s="911"/>
      <c r="D35" s="912"/>
      <c r="E35" s="912"/>
      <c r="F35" s="912"/>
      <c r="G35" s="912"/>
      <c r="H35" s="912"/>
      <c r="I35" s="912"/>
      <c r="J35" s="912"/>
      <c r="K35" s="912"/>
      <c r="L35" s="913"/>
      <c r="M35" s="17">
        <v>0</v>
      </c>
      <c r="O35" s="77"/>
      <c r="P35" s="77"/>
      <c r="Q35" s="77"/>
    </row>
    <row r="36" spans="1:25" s="19" customFormat="1" ht="15.6" x14ac:dyDescent="0.3">
      <c r="B36" s="14">
        <v>6</v>
      </c>
      <c r="C36" s="911"/>
      <c r="D36" s="912"/>
      <c r="E36" s="912"/>
      <c r="F36" s="912"/>
      <c r="G36" s="912"/>
      <c r="H36" s="912"/>
      <c r="I36" s="912"/>
      <c r="J36" s="912"/>
      <c r="K36" s="912"/>
      <c r="L36" s="913"/>
      <c r="M36" s="17">
        <v>0</v>
      </c>
    </row>
    <row r="37" spans="1:25" s="19" customFormat="1" ht="15.6" x14ac:dyDescent="0.3">
      <c r="B37" s="14">
        <v>7</v>
      </c>
      <c r="C37" s="911"/>
      <c r="D37" s="912"/>
      <c r="E37" s="912"/>
      <c r="F37" s="912"/>
      <c r="G37" s="912"/>
      <c r="H37" s="912"/>
      <c r="I37" s="912"/>
      <c r="J37" s="912"/>
      <c r="K37" s="912"/>
      <c r="L37" s="913"/>
      <c r="M37" s="17">
        <v>0</v>
      </c>
    </row>
    <row r="38" spans="1:25" s="19" customFormat="1" ht="15.6" x14ac:dyDescent="0.3">
      <c r="B38" s="14">
        <v>8</v>
      </c>
      <c r="C38" s="911"/>
      <c r="D38" s="912"/>
      <c r="E38" s="912"/>
      <c r="F38" s="912"/>
      <c r="G38" s="912"/>
      <c r="H38" s="912"/>
      <c r="I38" s="912"/>
      <c r="J38" s="912"/>
      <c r="K38" s="912"/>
      <c r="L38" s="913"/>
      <c r="M38" s="17">
        <v>0</v>
      </c>
    </row>
    <row r="39" spans="1:25" s="19" customFormat="1" ht="15.6" x14ac:dyDescent="0.3">
      <c r="B39" s="124">
        <v>9</v>
      </c>
      <c r="M39" s="17">
        <v>0</v>
      </c>
    </row>
    <row r="40" spans="1:25" s="19" customFormat="1" ht="16.2" thickBot="1" x14ac:dyDescent="0.35">
      <c r="B40" s="865" t="s">
        <v>222</v>
      </c>
      <c r="C40" s="866"/>
      <c r="D40" s="866"/>
      <c r="E40" s="866"/>
      <c r="F40" s="866"/>
      <c r="G40" s="866"/>
      <c r="H40" s="866"/>
      <c r="I40" s="867"/>
      <c r="J40" s="868" t="s">
        <v>191</v>
      </c>
      <c r="K40" s="869"/>
      <c r="L40" s="125" t="s">
        <v>98</v>
      </c>
      <c r="M40" s="123">
        <f>SUM(M31:M39)</f>
        <v>0</v>
      </c>
    </row>
    <row r="41" spans="1:25" s="19" customFormat="1" ht="16.8" thickTop="1" thickBot="1" x14ac:dyDescent="0.35">
      <c r="A41" s="885"/>
      <c r="B41" s="885"/>
      <c r="C41" s="885"/>
      <c r="D41" s="885"/>
      <c r="E41" s="885"/>
      <c r="F41" s="885"/>
      <c r="G41" s="885"/>
      <c r="H41" s="885"/>
      <c r="I41" s="885"/>
      <c r="J41" s="885"/>
      <c r="K41" s="22"/>
      <c r="L41" s="23"/>
      <c r="M41" s="24" t="s">
        <v>15</v>
      </c>
      <c r="O41" s="21"/>
    </row>
    <row r="42" spans="1:25" s="19" customFormat="1" ht="16.2" thickBot="1" x14ac:dyDescent="0.35">
      <c r="B42" s="874" t="s">
        <v>153</v>
      </c>
      <c r="C42" s="875"/>
      <c r="D42" s="875"/>
      <c r="E42" s="875"/>
      <c r="F42" s="875"/>
      <c r="G42" s="875"/>
      <c r="H42" s="875"/>
      <c r="I42" s="875"/>
      <c r="J42" s="875"/>
      <c r="K42" s="875"/>
      <c r="L42" s="875"/>
      <c r="M42" s="876"/>
      <c r="O42" s="21"/>
      <c r="P42" s="21"/>
    </row>
    <row r="43" spans="1:25" s="19" customFormat="1" ht="15" x14ac:dyDescent="0.25">
      <c r="B43" s="877"/>
      <c r="C43" s="878"/>
      <c r="D43" s="878"/>
      <c r="E43" s="878"/>
      <c r="F43" s="878"/>
      <c r="G43" s="878"/>
      <c r="H43" s="878"/>
      <c r="I43" s="878"/>
      <c r="J43" s="878"/>
      <c r="K43" s="878"/>
      <c r="L43" s="878"/>
      <c r="M43" s="879"/>
      <c r="Y43" s="98" t="s">
        <v>191</v>
      </c>
    </row>
    <row r="44" spans="1:25" s="19" customFormat="1" ht="15" customHeight="1" x14ac:dyDescent="0.25">
      <c r="B44" s="877"/>
      <c r="C44" s="878"/>
      <c r="D44" s="878"/>
      <c r="E44" s="878"/>
      <c r="F44" s="878"/>
      <c r="G44" s="878"/>
      <c r="H44" s="878"/>
      <c r="I44" s="878"/>
      <c r="J44" s="878"/>
      <c r="K44" s="878"/>
      <c r="L44" s="878"/>
      <c r="M44" s="879"/>
      <c r="Y44" s="98" t="s">
        <v>223</v>
      </c>
    </row>
    <row r="45" spans="1:25" s="19" customFormat="1" ht="15" customHeight="1" x14ac:dyDescent="0.25">
      <c r="B45" s="877"/>
      <c r="C45" s="878"/>
      <c r="D45" s="878"/>
      <c r="E45" s="878"/>
      <c r="F45" s="878"/>
      <c r="G45" s="878"/>
      <c r="H45" s="878"/>
      <c r="I45" s="878"/>
      <c r="J45" s="878"/>
      <c r="K45" s="878"/>
      <c r="L45" s="878"/>
      <c r="M45" s="879"/>
      <c r="Y45" s="98" t="s">
        <v>224</v>
      </c>
    </row>
    <row r="46" spans="1:25" s="19" customFormat="1" ht="15" customHeight="1" x14ac:dyDescent="0.25">
      <c r="B46" s="877"/>
      <c r="C46" s="878"/>
      <c r="D46" s="878"/>
      <c r="E46" s="878"/>
      <c r="F46" s="878"/>
      <c r="G46" s="878"/>
      <c r="H46" s="878"/>
      <c r="I46" s="878"/>
      <c r="J46" s="878"/>
      <c r="K46" s="878"/>
      <c r="L46" s="878"/>
      <c r="M46" s="879"/>
    </row>
    <row r="47" spans="1:25" s="19" customFormat="1" ht="15" x14ac:dyDescent="0.25">
      <c r="B47" s="880"/>
      <c r="C47" s="881"/>
      <c r="D47" s="881"/>
      <c r="E47" s="881"/>
      <c r="F47" s="881"/>
      <c r="G47" s="881"/>
      <c r="H47" s="881"/>
      <c r="I47" s="881"/>
      <c r="J47" s="881"/>
      <c r="K47" s="881"/>
      <c r="L47" s="881"/>
      <c r="M47" s="882"/>
    </row>
    <row r="48" spans="1:25" ht="12.75" customHeight="1" x14ac:dyDescent="0.25">
      <c r="B48" s="19"/>
      <c r="C48" s="19"/>
      <c r="D48" s="19"/>
      <c r="E48" s="19"/>
      <c r="F48" s="19"/>
      <c r="G48" s="19"/>
      <c r="H48" s="19"/>
      <c r="I48" s="19"/>
      <c r="J48" s="19"/>
      <c r="K48" s="19"/>
      <c r="L48" s="25"/>
      <c r="M48" s="25"/>
    </row>
    <row r="49" spans="2:13" ht="12.75" customHeight="1" x14ac:dyDescent="0.25">
      <c r="B49" s="883" t="s">
        <v>218</v>
      </c>
      <c r="C49" s="883"/>
      <c r="D49" s="883"/>
      <c r="E49" s="883"/>
      <c r="F49" s="883"/>
      <c r="G49" s="883"/>
      <c r="H49" s="883"/>
      <c r="I49" s="883"/>
      <c r="J49" s="883"/>
      <c r="K49" s="883"/>
      <c r="L49" s="883"/>
      <c r="M49" s="883"/>
    </row>
    <row r="50" spans="2:13" x14ac:dyDescent="0.25">
      <c r="B50" s="883"/>
      <c r="C50" s="883"/>
      <c r="D50" s="883"/>
      <c r="E50" s="883"/>
      <c r="F50" s="883"/>
      <c r="G50" s="883"/>
      <c r="H50" s="883"/>
      <c r="I50" s="883"/>
      <c r="J50" s="883"/>
      <c r="K50" s="883"/>
      <c r="L50" s="883"/>
      <c r="M50" s="883"/>
    </row>
    <row r="51" spans="2:13" x14ac:dyDescent="0.25">
      <c r="B51" s="26"/>
      <c r="C51" s="26"/>
      <c r="D51" s="26"/>
      <c r="E51" s="26"/>
      <c r="F51" s="26"/>
      <c r="G51" s="26"/>
      <c r="H51" s="26"/>
      <c r="I51" s="26"/>
      <c r="J51" s="26"/>
      <c r="K51" s="26"/>
      <c r="L51" s="26"/>
      <c r="M51" s="26"/>
    </row>
    <row r="52" spans="2:13" ht="13.8" x14ac:dyDescent="0.25">
      <c r="B52" s="886" t="s">
        <v>219</v>
      </c>
      <c r="C52" s="886"/>
      <c r="D52" s="886"/>
      <c r="E52" s="884"/>
      <c r="F52" s="884"/>
      <c r="G52" s="884"/>
      <c r="H52" s="884"/>
      <c r="I52" s="884"/>
      <c r="J52" s="26"/>
      <c r="K52" s="26"/>
      <c r="L52" s="29" t="s">
        <v>7</v>
      </c>
      <c r="M52" s="28"/>
    </row>
    <row r="53" spans="2:13" x14ac:dyDescent="0.25">
      <c r="B53" s="30"/>
      <c r="C53" s="30"/>
      <c r="D53" s="31"/>
      <c r="E53" s="26"/>
      <c r="F53" s="26"/>
      <c r="G53" s="26"/>
      <c r="H53" s="26"/>
      <c r="I53" s="26"/>
      <c r="J53" s="26"/>
      <c r="K53" s="26"/>
      <c r="L53" s="31"/>
      <c r="M53" s="26"/>
    </row>
    <row r="54" spans="2:13" ht="13.8" x14ac:dyDescent="0.25">
      <c r="B54" s="886" t="s">
        <v>149</v>
      </c>
      <c r="C54" s="886"/>
      <c r="D54" s="886"/>
      <c r="E54" s="884"/>
      <c r="F54" s="884"/>
      <c r="G54" s="884"/>
      <c r="H54" s="884"/>
      <c r="I54" s="884"/>
      <c r="J54" s="26"/>
      <c r="K54" s="26"/>
      <c r="L54" s="29" t="s">
        <v>7</v>
      </c>
      <c r="M54" s="28"/>
    </row>
    <row r="55" spans="2:13" ht="13.8" x14ac:dyDescent="0.25">
      <c r="B55" s="886" t="s">
        <v>220</v>
      </c>
      <c r="C55" s="886"/>
      <c r="D55" s="886"/>
      <c r="E55" s="26"/>
      <c r="F55" s="26"/>
      <c r="G55" s="26"/>
      <c r="H55" s="26"/>
      <c r="I55" s="26"/>
      <c r="J55" s="26"/>
      <c r="K55" s="26"/>
      <c r="L55" s="31"/>
      <c r="M55" s="26"/>
    </row>
    <row r="56" spans="2:13" ht="13.8" x14ac:dyDescent="0.25">
      <c r="B56" s="886" t="s">
        <v>297</v>
      </c>
      <c r="C56" s="886"/>
      <c r="D56" s="886"/>
      <c r="E56" s="884"/>
      <c r="F56" s="884"/>
      <c r="G56" s="884"/>
      <c r="H56" s="884"/>
      <c r="I56" s="884"/>
      <c r="J56" s="26"/>
      <c r="K56" s="26"/>
      <c r="L56" s="29" t="s">
        <v>7</v>
      </c>
      <c r="M56" s="28"/>
    </row>
    <row r="57" spans="2:13" ht="15.75" customHeight="1" x14ac:dyDescent="0.25">
      <c r="B57" s="164" t="s">
        <v>298</v>
      </c>
      <c r="C57" s="44"/>
      <c r="D57" s="44"/>
      <c r="E57" s="26"/>
      <c r="F57" s="26"/>
      <c r="G57" s="26"/>
      <c r="H57" s="26"/>
      <c r="I57" s="26"/>
      <c r="J57" s="26"/>
      <c r="K57" s="26"/>
      <c r="L57" s="29"/>
      <c r="M57" s="26"/>
    </row>
    <row r="58" spans="2:13" ht="13.8" thickBot="1" x14ac:dyDescent="0.3">
      <c r="B58" s="26"/>
      <c r="C58" s="26"/>
      <c r="D58" s="26"/>
      <c r="E58" s="26"/>
      <c r="F58" s="26"/>
      <c r="G58" s="26"/>
      <c r="H58" s="26"/>
      <c r="I58" s="26"/>
      <c r="J58" s="26"/>
      <c r="K58" s="26"/>
      <c r="L58" s="32"/>
      <c r="M58" s="26"/>
    </row>
    <row r="59" spans="2:13" ht="38.25" customHeight="1" x14ac:dyDescent="0.25">
      <c r="B59" s="949" t="s">
        <v>97</v>
      </c>
      <c r="C59" s="950"/>
      <c r="D59" s="950"/>
      <c r="E59" s="951"/>
      <c r="F59" s="152" t="s">
        <v>296</v>
      </c>
      <c r="G59" s="952" t="s">
        <v>152</v>
      </c>
      <c r="H59" s="890"/>
      <c r="I59" s="161" t="s">
        <v>162</v>
      </c>
      <c r="J59" s="889" t="s">
        <v>151</v>
      </c>
      <c r="K59" s="890"/>
      <c r="L59" s="162" t="s">
        <v>150</v>
      </c>
      <c r="M59" s="163" t="s">
        <v>96</v>
      </c>
    </row>
    <row r="60" spans="2:13" ht="15.6" x14ac:dyDescent="0.3">
      <c r="B60" s="891" t="s">
        <v>95</v>
      </c>
      <c r="C60" s="907"/>
      <c r="D60" s="907"/>
      <c r="E60" s="907"/>
      <c r="F60" s="153"/>
      <c r="G60" s="900"/>
      <c r="H60" s="901"/>
      <c r="I60" s="155"/>
      <c r="J60" s="887"/>
      <c r="K60" s="888"/>
      <c r="L60" s="156"/>
      <c r="M60" s="157">
        <v>0</v>
      </c>
    </row>
    <row r="61" spans="2:13" ht="15.6" x14ac:dyDescent="0.3">
      <c r="B61" s="891"/>
      <c r="C61" s="907"/>
      <c r="D61" s="907"/>
      <c r="E61" s="907"/>
      <c r="F61" s="153"/>
      <c r="G61" s="900"/>
      <c r="H61" s="901"/>
      <c r="I61" s="155"/>
      <c r="J61" s="887"/>
      <c r="K61" s="888"/>
      <c r="L61" s="156"/>
      <c r="M61" s="157">
        <v>0</v>
      </c>
    </row>
    <row r="62" spans="2:13" ht="15.6" x14ac:dyDescent="0.3">
      <c r="B62" s="902" t="s">
        <v>94</v>
      </c>
      <c r="C62" s="960"/>
      <c r="D62" s="960"/>
      <c r="E62" s="960"/>
      <c r="F62" s="153"/>
      <c r="G62" s="900"/>
      <c r="H62" s="901"/>
      <c r="I62" s="155"/>
      <c r="J62" s="887"/>
      <c r="K62" s="888"/>
      <c r="L62" s="156"/>
      <c r="M62" s="157">
        <v>0</v>
      </c>
    </row>
    <row r="63" spans="2:13" ht="15.6" x14ac:dyDescent="0.3">
      <c r="B63" s="902"/>
      <c r="C63" s="960"/>
      <c r="D63" s="960"/>
      <c r="E63" s="960"/>
      <c r="F63" s="153"/>
      <c r="G63" s="900"/>
      <c r="H63" s="901"/>
      <c r="I63" s="155"/>
      <c r="J63" s="887"/>
      <c r="K63" s="888"/>
      <c r="L63" s="156"/>
      <c r="M63" s="157">
        <v>0</v>
      </c>
    </row>
    <row r="64" spans="2:13" ht="15.6" x14ac:dyDescent="0.3">
      <c r="B64" s="902" t="s">
        <v>93</v>
      </c>
      <c r="C64" s="904"/>
      <c r="D64" s="904"/>
      <c r="E64" s="904"/>
      <c r="F64" s="153"/>
      <c r="G64" s="900"/>
      <c r="H64" s="901"/>
      <c r="I64" s="155"/>
      <c r="J64" s="887"/>
      <c r="K64" s="888"/>
      <c r="L64" s="156"/>
      <c r="M64" s="157">
        <v>0</v>
      </c>
    </row>
    <row r="65" spans="2:13" ht="16.2" thickBot="1" x14ac:dyDescent="0.35">
      <c r="B65" s="903"/>
      <c r="C65" s="905"/>
      <c r="D65" s="905"/>
      <c r="E65" s="905"/>
      <c r="F65" s="154"/>
      <c r="G65" s="870"/>
      <c r="H65" s="871"/>
      <c r="I65" s="158"/>
      <c r="J65" s="872"/>
      <c r="K65" s="873"/>
      <c r="L65" s="159"/>
      <c r="M65" s="160">
        <v>0</v>
      </c>
    </row>
    <row r="66" spans="2:13" ht="13.8" thickBot="1" x14ac:dyDescent="0.3">
      <c r="B66" s="906" t="str">
        <f>IF(M40=(SUM(M60:M65)),"TOTALS BALANCE READY TO PROCESS","OUT OF BALANCE CHECK ABOVE FIGURES")</f>
        <v>TOTALS BALANCE READY TO PROCESS</v>
      </c>
      <c r="C66" s="906"/>
      <c r="D66" s="906"/>
      <c r="E66" s="906"/>
      <c r="F66" s="906"/>
      <c r="G66" s="906"/>
      <c r="H66" s="906"/>
      <c r="I66" s="906"/>
      <c r="J66" s="906"/>
      <c r="K66" s="906"/>
      <c r="L66" s="906"/>
      <c r="M66" s="906"/>
    </row>
    <row r="67" spans="2:13" ht="12.75" customHeight="1" x14ac:dyDescent="0.25">
      <c r="B67" s="894" t="s">
        <v>112</v>
      </c>
      <c r="C67" s="895"/>
      <c r="D67" s="895"/>
      <c r="E67" s="895"/>
      <c r="F67" s="895"/>
      <c r="G67" s="895"/>
      <c r="H67" s="895"/>
      <c r="I67" s="895"/>
      <c r="J67" s="895"/>
      <c r="K67" s="895"/>
      <c r="L67" s="895"/>
      <c r="M67" s="896"/>
    </row>
    <row r="68" spans="2:13" ht="27.75" customHeight="1" thickBot="1" x14ac:dyDescent="0.3">
      <c r="B68" s="897"/>
      <c r="C68" s="898"/>
      <c r="D68" s="898"/>
      <c r="E68" s="898"/>
      <c r="F68" s="898"/>
      <c r="G68" s="898"/>
      <c r="H68" s="898"/>
      <c r="I68" s="898"/>
      <c r="J68" s="898"/>
      <c r="K68" s="898"/>
      <c r="L68" s="898"/>
      <c r="M68" s="899"/>
    </row>
    <row r="69" spans="2:13" x14ac:dyDescent="0.25">
      <c r="B69" s="48"/>
      <c r="C69" s="48"/>
      <c r="D69" s="48"/>
      <c r="E69" s="48"/>
      <c r="F69" s="48"/>
      <c r="G69" s="48"/>
      <c r="H69" s="48"/>
      <c r="I69" s="48"/>
      <c r="J69" s="48"/>
      <c r="K69" s="48"/>
      <c r="L69" s="48"/>
      <c r="M69" s="48"/>
    </row>
  </sheetData>
  <sheetProtection password="EB1C" sheet="1" objects="1" scenarios="1"/>
  <mergeCells count="91">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B8:M8"/>
    <mergeCell ref="B7:M7"/>
    <mergeCell ref="B15:C16"/>
    <mergeCell ref="J19:M19"/>
    <mergeCell ref="D13:H13"/>
    <mergeCell ref="B17:H17"/>
    <mergeCell ref="B9:M9"/>
    <mergeCell ref="B10:M10"/>
    <mergeCell ref="I15:I16"/>
    <mergeCell ref="J13:K13"/>
    <mergeCell ref="L15:M17"/>
    <mergeCell ref="J15:K17"/>
  </mergeCells>
  <phoneticPr fontId="44"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75" bottom="0.59" header="0.5" footer="0.25"/>
  <pageSetup scale="69" orientation="portrait" r:id="rId2"/>
  <headerFooter alignWithMargins="0">
    <oddFooter>&amp;L&amp;"Arial Narrow,Regular"&amp;9&amp;F&amp;C&amp;"Arial Narrow,Regular"&amp;9Revised 10/2023&amp;R&amp;"Arial Narrow,Regular"&amp;9&amp;D
&amp;T</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WORKBOOKS INSTRUCTIONS</vt:lpstr>
      <vt:lpstr>START HERE</vt:lpstr>
      <vt:lpstr>PTT</vt:lpstr>
      <vt:lpstr>TR ADV AGMT</vt:lpstr>
      <vt:lpstr>TV pg1</vt:lpstr>
      <vt:lpstr>TV pg2</vt:lpstr>
      <vt:lpstr>STUDENT LOG</vt:lpstr>
      <vt:lpstr>BREF</vt:lpstr>
      <vt:lpstr>Reg Ck Form</vt:lpstr>
      <vt:lpstr>PCard Instructions</vt:lpstr>
      <vt:lpstr>BREF!Print_Area</vt:lpstr>
      <vt:lpstr>PTT!Print_Area</vt:lpstr>
      <vt:lpstr>'Reg Ck Form'!Print_Area</vt:lpstr>
      <vt:lpstr>'START HERE'!Print_Area</vt:lpstr>
      <vt:lpstr>'STUDENT LOG'!Print_Area</vt:lpstr>
      <vt:lpstr>'TR ADV AGMT'!Print_Area</vt:lpstr>
      <vt:lpstr>'TV pg1'!Print_Area</vt:lpstr>
      <vt:lpstr>'TV pg2'!Print_Area</vt:lpstr>
      <vt:lpstr>'STUDENT LOG'!Print_Titles</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Rayonne Grant</cp:lastModifiedBy>
  <cp:lastPrinted>2023-12-29T17:08:57Z</cp:lastPrinted>
  <dcterms:created xsi:type="dcterms:W3CDTF">2005-02-21T22:27:16Z</dcterms:created>
  <dcterms:modified xsi:type="dcterms:W3CDTF">2023-12-29T17:11:14Z</dcterms:modified>
</cp:coreProperties>
</file>