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w182977\Downloads\"/>
    </mc:Choice>
  </mc:AlternateContent>
  <xr:revisionPtr revIDLastSave="0" documentId="13_ncr:1_{E2437325-BFCD-4421-BE29-E28E71D5F6F1}" xr6:coauthVersionLast="47" xr6:coauthVersionMax="47" xr10:uidLastSave="{00000000-0000-0000-0000-000000000000}"/>
  <bookViews>
    <workbookView xWindow="28680" yWindow="-120" windowWidth="29040" windowHeight="15840" tabRatio="689" activeTab="2" xr2:uid="{00000000-000D-0000-FFFF-FFFF00000000}"/>
  </bookViews>
  <sheets>
    <sheet name="INSTRUCTIONS" sheetId="18" r:id="rId1"/>
    <sheet name="LEDGEND" sheetId="14" r:id="rId2"/>
    <sheet name="START HERE" sheetId="5" r:id="rId3"/>
    <sheet name="PTT" sheetId="9" r:id="rId4"/>
    <sheet name="TR ADV AGMT" sheetId="17" r:id="rId5"/>
    <sheet name="TV pg1" sheetId="1" r:id="rId6"/>
    <sheet name="TV pg2" sheetId="6" r:id="rId7"/>
    <sheet name="Multi Trip Mileage" sheetId="7" r:id="rId8"/>
    <sheet name="BREF Instr" sheetId="13" r:id="rId9"/>
    <sheet name="BREF" sheetId="11" r:id="rId10"/>
    <sheet name="Reg Ck Form" sheetId="15" r:id="rId11"/>
  </sheets>
  <definedNames>
    <definedName name="_xlnm.Print_Area" localSheetId="9">BREF!$B:$J</definedName>
    <definedName name="_xlnm.Print_Area" localSheetId="1">LEDGEND!$B$3:$E$22</definedName>
    <definedName name="_xlnm.Print_Area" localSheetId="7">'Multi Trip Mileage'!$B$3:$K$48</definedName>
    <definedName name="_xlnm.Print_Area" localSheetId="3">PTT!$B$2:$F$49</definedName>
    <definedName name="_xlnm.Print_Area" localSheetId="10">'Reg Ck Form'!$B$3:$M$63</definedName>
    <definedName name="_xlnm.Print_Area" localSheetId="2">'START HERE'!$B:$E</definedName>
    <definedName name="_xlnm.Print_Area" localSheetId="4">'TR ADV AGMT'!$B$3:$K$23</definedName>
    <definedName name="_xlnm.Print_Area" localSheetId="5">'TV pg1'!$B$2:$K$61</definedName>
    <definedName name="_xlnm.Print_Area" localSheetId="6">'TV pg2'!$B$2:$K$53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J5" i="17"/>
  <c r="G5" i="17"/>
  <c r="J3" i="17"/>
  <c r="M33" i="15" l="1"/>
  <c r="K25" i="1" l="1"/>
  <c r="K26" i="1"/>
  <c r="K27" i="1"/>
  <c r="C15" i="9" l="1"/>
  <c r="E30" i="9" l="1"/>
  <c r="C31" i="9" l="1"/>
  <c r="K43" i="1" l="1"/>
  <c r="D17" i="9"/>
  <c r="C11" i="1"/>
  <c r="C9" i="1"/>
  <c r="K47" i="1"/>
  <c r="E15" i="17"/>
  <c r="G7" i="17"/>
  <c r="G4" i="17"/>
  <c r="G3" i="17"/>
  <c r="C13" i="9"/>
  <c r="C54" i="1"/>
  <c r="C52" i="1"/>
  <c r="K49" i="1"/>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9" i="6"/>
  <c r="K20" i="6"/>
  <c r="K21" i="6"/>
  <c r="K22" i="6"/>
  <c r="K23" i="6"/>
  <c r="K24" i="6"/>
  <c r="K25" i="6"/>
  <c r="K26" i="6"/>
  <c r="K23" i="1"/>
  <c r="K24" i="1"/>
  <c r="K28" i="1"/>
  <c r="C17" i="9"/>
  <c r="C17" i="1"/>
  <c r="D17" i="1"/>
  <c r="E17" i="1"/>
  <c r="F17" i="1"/>
  <c r="G17" i="1"/>
  <c r="H17" i="1"/>
  <c r="I17" i="1"/>
  <c r="K18" i="1"/>
  <c r="K34" i="1"/>
  <c r="C13" i="6"/>
  <c r="D13" i="6"/>
  <c r="E13" i="6"/>
  <c r="F13" i="6"/>
  <c r="G13" i="6"/>
  <c r="H13" i="6"/>
  <c r="I13" i="6"/>
  <c r="J13" i="6"/>
  <c r="K14" i="6"/>
  <c r="K34" i="6"/>
  <c r="K51" i="6"/>
  <c r="C8" i="9"/>
  <c r="C5" i="1"/>
  <c r="G54" i="1"/>
  <c r="G52" i="1"/>
  <c r="F4" i="1"/>
  <c r="B60" i="15"/>
  <c r="C14" i="9"/>
  <c r="F7" i="6"/>
  <c r="C7" i="6"/>
  <c r="F5" i="6"/>
  <c r="C5" i="6"/>
  <c r="F4" i="6"/>
  <c r="C4" i="6"/>
  <c r="K3" i="6"/>
  <c r="F3" i="6"/>
  <c r="C3" i="6"/>
  <c r="C8" i="1"/>
  <c r="F7" i="1"/>
  <c r="K3" i="1"/>
  <c r="C4" i="1"/>
  <c r="C7" i="1"/>
  <c r="C6" i="1"/>
  <c r="C3" i="1"/>
  <c r="X19" i="6"/>
  <c r="X20" i="6"/>
  <c r="F4" i="11"/>
  <c r="F3" i="11"/>
  <c r="F7" i="11"/>
  <c r="I3" i="11"/>
  <c r="I5" i="11"/>
  <c r="F5" i="11"/>
  <c r="F6" i="11"/>
  <c r="B41" i="9"/>
  <c r="G3" i="7"/>
  <c r="G4" i="7"/>
  <c r="G8" i="7"/>
  <c r="G9" i="7"/>
  <c r="G7" i="7"/>
  <c r="G6" i="7"/>
  <c r="J5" i="7"/>
  <c r="G5" i="7"/>
  <c r="J3" i="7"/>
  <c r="E2" i="9"/>
  <c r="E40" i="9"/>
  <c r="C40" i="9"/>
  <c r="D41" i="9"/>
  <c r="E6" i="9"/>
  <c r="E5" i="9"/>
  <c r="E3" i="9"/>
  <c r="E20" i="9"/>
  <c r="E11" i="9"/>
  <c r="E10" i="9"/>
  <c r="E9" i="9"/>
  <c r="E8" i="9"/>
  <c r="C12" i="9"/>
  <c r="C11" i="9"/>
  <c r="C10" i="9"/>
  <c r="C9" i="9"/>
  <c r="L15" i="15"/>
  <c r="L14" i="15"/>
  <c r="L13" i="15"/>
  <c r="L8" i="15"/>
  <c r="L6" i="15"/>
  <c r="E18" i="15" s="1"/>
  <c r="L11" i="15"/>
  <c r="F3" i="1"/>
  <c r="C10" i="1"/>
  <c r="F5" i="1"/>
  <c r="E17" i="6"/>
  <c r="E24" i="9" l="1"/>
  <c r="E17" i="17" s="1"/>
  <c r="K13" i="6"/>
  <c r="K15" i="6" s="1"/>
  <c r="K48" i="7"/>
  <c r="K46" i="1" s="1"/>
  <c r="K29" i="1"/>
  <c r="K17" i="1"/>
  <c r="K19" i="1" s="1"/>
  <c r="K27" i="6"/>
  <c r="E16" i="17"/>
  <c r="K53" i="6" l="1"/>
  <c r="K45" i="1" s="1"/>
  <c r="K44" i="1"/>
  <c r="K48" i="1" l="1"/>
  <c r="K54" i="1" s="1"/>
  <c r="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Sony Customer</author>
    <author>Rayonne J Grant</author>
    <author>Rayonne Grant</author>
  </authors>
  <commentList>
    <comment ref="C23" authorId="0" shapeId="0" xr:uid="{00000000-0006-0000-0200-000001000000}">
      <text>
        <r>
          <rPr>
            <b/>
            <sz val="8"/>
            <color indexed="81"/>
            <rFont val="Tahoma"/>
            <family val="2"/>
          </rPr>
          <t xml:space="preserve"> CURRENT STATE CONTRACT FOR RENTAL CARS LOCATED ON THE USM WEBSITE.</t>
        </r>
        <r>
          <rPr>
            <sz val="8"/>
            <color indexed="81"/>
            <rFont val="Tahoma"/>
            <family val="2"/>
          </rPr>
          <t xml:space="preserve">
 </t>
        </r>
      </text>
    </comment>
    <comment ref="C24" authorId="1" shapeId="0" xr:uid="{00000000-0006-0000-0200-000002000000}">
      <text>
        <r>
          <rPr>
            <b/>
            <sz val="9"/>
            <color indexed="81"/>
            <rFont val="Tahoma"/>
            <family val="2"/>
          </rPr>
          <t>DO NOT</t>
        </r>
        <r>
          <rPr>
            <sz val="9"/>
            <color indexed="81"/>
            <rFont val="Tahoma"/>
            <family val="2"/>
          </rPr>
          <t xml:space="preserve"> list reg fee in this column if you are using the Pcard.
</t>
        </r>
      </text>
    </comment>
    <comment ref="C30" authorId="2" shapeId="0" xr:uid="{1B205DB9-637B-4A8B-8F76-6FD211080BD2}">
      <text>
        <r>
          <rPr>
            <b/>
            <sz val="9"/>
            <color indexed="81"/>
            <rFont val="Tahoma"/>
            <family val="2"/>
          </rPr>
          <t xml:space="preserve">*Expenses over $100.00 require a attached breakdown of amount. </t>
        </r>
      </text>
    </comment>
    <comment ref="D31" authorId="1" shapeId="0" xr:uid="{00000000-0006-0000-0200-000004000000}">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C18" authorId="0" shapeId="0" xr:uid="{00000000-0006-0000-0400-000001000000}">
      <text>
        <r>
          <rPr>
            <b/>
            <sz val="8"/>
            <color indexed="10"/>
            <rFont val="Tahoma"/>
            <family val="2"/>
          </rPr>
          <t xml:space="preserve">IF ATTENDING A CONFERENCE a copy of the conference literature showing the conference hotel and rate or a copy of the registration form which includes the housing reservation MUST BE ATTACHED to the Travel Voucher in order to be reimbursed.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6" authorId="0" shapeId="0" xr:uid="{00000000-0006-0000-0A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4" authorId="0"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5" authorId="0"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<sst xmlns="http://schemas.openxmlformats.org/spreadsheetml/2006/main" count="1218" uniqueCount="778">
  <si>
    <r>
      <t xml:space="preserve">A COPY OF THE PERMISSION TO TRAVEL MUST BE ATTACHED </t>
    </r>
    <r>
      <rPr>
        <b/>
        <u/>
        <sz val="16"/>
        <color indexed="10"/>
        <rFont val="Arial"/>
        <family val="2"/>
      </rPr>
      <t xml:space="preserve">FOR ALL INDIVIDUALS </t>
    </r>
    <r>
      <rPr>
        <b/>
        <sz val="16"/>
        <color indexed="10"/>
        <rFont val="Arial"/>
        <family val="2"/>
      </rPr>
      <t xml:space="preserve">
REQUESTING REGISTRATION PAYMENTS</t>
    </r>
  </si>
  <si>
    <t>Director</t>
  </si>
  <si>
    <t>Pick One of the following</t>
  </si>
  <si>
    <t>MUST INITIAL OR THE FORM
WILL BE SENT BACK</t>
  </si>
  <si>
    <t>Address all areas of the form.  If adequate explanations are not given,
 the form will be returned delaying reimbursement.</t>
  </si>
  <si>
    <t>*SEE INSTRUCTIONS ON HOW TO COMPLETE</t>
  </si>
  <si>
    <t>MUST BE ATTACHED TO  A EMPLOYEE REIMBURSEMENT VOUCHER OR
 IF THERE IS TRAVEL INVOLVED ATTACH TO A TRAVEL VOUCHER</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</si>
  <si>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</si>
  <si>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DO NOT SEND THIS PAGE TO TRAVEL - KEEP FOR YOUR RECORDS</t>
  </si>
  <si>
    <t>CITY AND STATE 
REQUIRED FOR REPORTING TO IHL</t>
  </si>
  <si>
    <t>Workshop</t>
  </si>
  <si>
    <t>Observation</t>
  </si>
  <si>
    <t>Performance</t>
  </si>
  <si>
    <t>Business Meeting</t>
  </si>
  <si>
    <t>Presentation</t>
  </si>
  <si>
    <t>Recruitment</t>
  </si>
  <si>
    <t>Training</t>
  </si>
  <si>
    <t>Other (Attach a memo to explain)</t>
  </si>
  <si>
    <t>CHECK WITH DEPARTMENT HEAD TO SEE IF A MEMO IS REQUIRED FOR MORE INFORMATION ON PURPOSE OF TRIP.</t>
  </si>
  <si>
    <t>Select a purpose from drop down box</t>
  </si>
  <si>
    <t>Research and Teaching</t>
  </si>
  <si>
    <t>Seminar</t>
  </si>
  <si>
    <t>Conference - Attach hotel and rate info to Travel Voucher</t>
  </si>
  <si>
    <t>1</t>
  </si>
  <si>
    <t>MUST HAVE SIGNATURE AUTHORITY FOR ALL BUDGET STRINGS USED!
IT IS THE EMPLOYEES RESPONSIBILITY TO OBTAIN THE SIGNATURES</t>
  </si>
  <si>
    <t>Date</t>
  </si>
  <si>
    <t>Breakfast</t>
  </si>
  <si>
    <t>Lunch</t>
  </si>
  <si>
    <t>Dinner</t>
  </si>
  <si>
    <t>Lodging</t>
  </si>
  <si>
    <t>TOTAL</t>
  </si>
  <si>
    <t>MEALS AND LODGING</t>
  </si>
  <si>
    <t>Yes</t>
  </si>
  <si>
    <t>No</t>
  </si>
  <si>
    <t>From</t>
  </si>
  <si>
    <t>To</t>
  </si>
  <si>
    <t>Miles</t>
  </si>
  <si>
    <t xml:space="preserve"> </t>
  </si>
  <si>
    <t>Mode</t>
  </si>
  <si>
    <t>Ticket Amt</t>
  </si>
  <si>
    <t>OTHER EXPENSES</t>
  </si>
  <si>
    <t>Item</t>
  </si>
  <si>
    <t>Amount</t>
  </si>
  <si>
    <t>Dept Name</t>
  </si>
  <si>
    <t>Phone #</t>
  </si>
  <si>
    <t>Employee Signature</t>
  </si>
  <si>
    <t>Fund</t>
  </si>
  <si>
    <t>Program</t>
  </si>
  <si>
    <t>Dept ID</t>
  </si>
  <si>
    <t>Expense</t>
  </si>
  <si>
    <t>Account</t>
  </si>
  <si>
    <t>Proj/Grant</t>
  </si>
  <si>
    <t>Dept Box #</t>
  </si>
  <si>
    <t>E-Mail</t>
  </si>
  <si>
    <t>Meals</t>
  </si>
  <si>
    <t>Personal Vehicle</t>
  </si>
  <si>
    <t>Name</t>
  </si>
  <si>
    <t xml:space="preserve">TRAVEL BY PERSONAL VEHICLE </t>
  </si>
  <si>
    <t>Staff</t>
  </si>
  <si>
    <t>Airfare</t>
  </si>
  <si>
    <t>Rental Car</t>
  </si>
  <si>
    <t>Bus</t>
  </si>
  <si>
    <t>Train</t>
  </si>
  <si>
    <t>Taxi</t>
  </si>
  <si>
    <t>Other</t>
  </si>
  <si>
    <t>Yes  (or)  No</t>
  </si>
  <si>
    <t>ADVANCE RECEIVED?</t>
  </si>
  <si>
    <t>Rate</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</si>
  <si>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</si>
  <si>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</si>
  <si>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</si>
  <si>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t>Mileage</t>
  </si>
  <si>
    <t>THE UNIVERSITY OF SOUTHERN MISSISSIPPI</t>
  </si>
  <si>
    <t xml:space="preserve">Submit at least two weeks prior to travel dates </t>
  </si>
  <si>
    <t>Traveler's E-Mail Address</t>
  </si>
  <si>
    <t>Department Box #</t>
  </si>
  <si>
    <t>Purpose of Travel</t>
  </si>
  <si>
    <t>Hotel Lodging</t>
  </si>
  <si>
    <t>Fund/Dept-ID/Program/Proj-Grant</t>
  </si>
  <si>
    <t>For University Travel Coordinator Use only</t>
  </si>
  <si>
    <t>Ending Date</t>
  </si>
  <si>
    <t>Beginning Date</t>
  </si>
  <si>
    <t>Employee Name</t>
  </si>
  <si>
    <t>Dates of Travel
(include traveling dates)</t>
  </si>
  <si>
    <t>Title of Meeting:</t>
  </si>
  <si>
    <t>Purpose of trip:</t>
  </si>
  <si>
    <t>e-mail</t>
  </si>
  <si>
    <t>Phone Number</t>
  </si>
  <si>
    <t>Total for this page</t>
  </si>
  <si>
    <t>TOTAL ALL EXPENSES</t>
  </si>
  <si>
    <t>TOTAL EXPENSES FOR THIS PAGE</t>
  </si>
  <si>
    <t>PTT</t>
  </si>
  <si>
    <t>TV</t>
  </si>
  <si>
    <t>Travel Voucher</t>
  </si>
  <si>
    <t>MTM</t>
  </si>
  <si>
    <t>Multi Trip Mileage</t>
  </si>
  <si>
    <t>BREF</t>
  </si>
  <si>
    <t>Total Meals &amp; Lodging</t>
  </si>
  <si>
    <t>Total Travel By Personal Vehicle</t>
  </si>
  <si>
    <t>Total Travel By Public Carrier</t>
  </si>
  <si>
    <t>Total Other Expenses</t>
  </si>
  <si>
    <t>CHARTFIELD</t>
  </si>
  <si>
    <t>Tab Legend for Different Forms</t>
  </si>
  <si>
    <t>Project /Grant</t>
  </si>
  <si>
    <t>Submitter</t>
  </si>
  <si>
    <t>Traveler's
Name</t>
  </si>
  <si>
    <t>Telephone (USM Business Only)</t>
  </si>
  <si>
    <t xml:space="preserve">Taxi/Shuttle/Limousine </t>
  </si>
  <si>
    <t>USE:   (RT) Roundtrip     (OW) One Way</t>
  </si>
  <si>
    <t>USM Empl ID</t>
  </si>
  <si>
    <t>Permission to Travel</t>
  </si>
  <si>
    <t>Business Related Expense Form</t>
  </si>
  <si>
    <t>Proceed to the tab called "Start Here" if you are ready to continue</t>
  </si>
  <si>
    <t xml:space="preserve">Taxi/Shuttle/Limousine - from airport </t>
  </si>
  <si>
    <t>Taxi/Shuttle/Limousine - to airport</t>
  </si>
  <si>
    <t xml:space="preserve">Motel room internet Charges </t>
  </si>
  <si>
    <t>Rental Car Fuel (original receipt)</t>
  </si>
  <si>
    <t>TYPE signature name here =&gt;</t>
  </si>
  <si>
    <t>To (City, State)</t>
  </si>
  <si>
    <t>From (City, State)</t>
  </si>
  <si>
    <t xml:space="preserve">From - City, State </t>
  </si>
  <si>
    <t>To - City, State</t>
  </si>
  <si>
    <t>CHARTFIELD INFO</t>
  </si>
  <si>
    <t>Tolls</t>
  </si>
  <si>
    <t>Parking</t>
  </si>
  <si>
    <t>Tips (baggage handling - $1 per bag)</t>
  </si>
  <si>
    <t>Note: for additional mileage, use tab Multi Trip Mileage</t>
  </si>
  <si>
    <t>PROCESSED BY:</t>
  </si>
  <si>
    <t>VOUCHER DATE</t>
  </si>
  <si>
    <t>VOUCHER NUMBER</t>
  </si>
  <si>
    <t>AMOUNT</t>
  </si>
  <si>
    <t>ACCOUNT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</si>
  <si>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</si>
  <si>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</si>
  <si>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</si>
  <si>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</si>
  <si>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</si>
  <si>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</si>
  <si>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</si>
  <si>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</si>
  <si>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</si>
  <si>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</si>
  <si>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Registration Check Request</t>
  </si>
  <si>
    <t>START A NEW WORKBOOK FOR EACH TRIP</t>
  </si>
  <si>
    <t>Person Completing Form:</t>
  </si>
  <si>
    <t>A COPY OF THE PERMISSION TO TRAVEL MUST BE ATTACHED FOR ALL INDIVIDUALS REQUESTING REGISTRATION PAYMENTS</t>
  </si>
  <si>
    <t>DATE</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</si>
  <si>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</si>
  <si>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</si>
  <si>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</si>
  <si>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</si>
  <si>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</si>
  <si>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</si>
  <si>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</si>
  <si>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</si>
  <si>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</si>
  <si>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we cannot guarantee that the check will arrive in time.  You need to allow 4 weeks</t>
  </si>
  <si>
    <t>Ground Transportation</t>
  </si>
  <si>
    <t xml:space="preserve">                        for the check to be processed.  This will allow for required signatures, setting up the vendor and processing the check.</t>
  </si>
  <si>
    <t>Select an expense from drop down box</t>
  </si>
  <si>
    <t>Total Meals</t>
  </si>
  <si>
    <t xml:space="preserve">This form must be completed when business entertainment expense has been incurred for the University.  </t>
  </si>
  <si>
    <t>USM Empl #</t>
  </si>
  <si>
    <t>SS# (Student)</t>
  </si>
  <si>
    <t>YES OR NO</t>
  </si>
  <si>
    <t>Location</t>
  </si>
  <si>
    <t xml:space="preserve">yes   </t>
  </si>
  <si>
    <t>FUND
(5 digets)</t>
  </si>
  <si>
    <t>DEPTID
(6 digets)</t>
  </si>
  <si>
    <t>PROGRAM
(5 digets)</t>
  </si>
  <si>
    <t>PROJECT/GRANT
(7 digets)</t>
  </si>
  <si>
    <t>Use drop down box to select your University Standing</t>
  </si>
  <si>
    <t>DOMESTIC TRAVEL ONLY</t>
  </si>
  <si>
    <t>DAILY MEAL REIMBURSEMENT CAN NOT EXCEED STATE ALLOWED DAILY PER DIEM FOR THE AREA OF TRAVEL</t>
  </si>
  <si>
    <t>SELECT YES OR NO</t>
  </si>
  <si>
    <t>ENTER ADVANCE RECEIVED</t>
  </si>
  <si>
    <t>AMOUNT TO BE REIMBURSED</t>
  </si>
  <si>
    <t>Coach</t>
  </si>
  <si>
    <t>ATHLETICS</t>
  </si>
  <si>
    <t>SELECT A NAME</t>
  </si>
  <si>
    <t>Mileage Rates →</t>
  </si>
  <si>
    <t>REQUIRED FOR REPORTING TO IHL</t>
  </si>
  <si>
    <t>Banquet Fee (Receipt required)</t>
  </si>
  <si>
    <t>Official Visit Meals - 604580</t>
  </si>
  <si>
    <t>TR ADV AGMT</t>
  </si>
  <si>
    <t>Whenever feasible, when USM employees are traveling together, each employee should pay for their own meals.  This will cut down on the possibility of duplicate charges to the budget used for reimbursement.  Signature authorities should verify that full per-diem is not being paid to one of the guests referenced above on their Travel Voucher.</t>
  </si>
  <si>
    <t>IF REQUESTING AN ADVANCE, THIS FORM MUST BE ATTACHED TO THE PERMISSION TO TRAVEL</t>
  </si>
  <si>
    <t>Amount Requested</t>
  </si>
  <si>
    <t>End Date of Trip</t>
  </si>
  <si>
    <t>Travel Voucher Due Before</t>
  </si>
  <si>
    <t>To avoid Payroll Deduction</t>
  </si>
  <si>
    <t>This form is password protected.  All information for this form is obtained from information entered on the START HERE page and the PTT page.</t>
  </si>
  <si>
    <t>Rental Car/Fuel</t>
  </si>
  <si>
    <t xml:space="preserve"> Official Visits - Mileage Paid</t>
  </si>
  <si>
    <t>VOUCHER IS DUE BEFORE:</t>
  </si>
  <si>
    <t>TOTAL BREF</t>
  </si>
  <si>
    <t xml:space="preserve">Official Visits include the students name in this area. </t>
  </si>
  <si>
    <t>Baggage Fee (receipt required)</t>
  </si>
  <si>
    <t>Did you use a Courtesy Car?</t>
  </si>
  <si>
    <t>ATHLETICS - INDIVIDUAL TRAVEL</t>
  </si>
  <si>
    <t>Next Higher Expenditure Authority</t>
  </si>
  <si>
    <t>Deposit Journal #</t>
  </si>
  <si>
    <t xml:space="preserve">YES   </t>
  </si>
  <si>
    <t>NO</t>
  </si>
  <si>
    <t>Total Estimated Expenses</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</si>
  <si>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Resources(exceptions noted on the Travel Website).</t>
  </si>
  <si>
    <t>Total for MTM</t>
  </si>
  <si>
    <t>Total for TVpg2</t>
  </si>
  <si>
    <t>Total for BREF</t>
  </si>
  <si>
    <t>Reimbursement</t>
  </si>
  <si>
    <t>Courtesy Car Fuel (original receipt)</t>
  </si>
  <si>
    <t>Expenses on the Pcard</t>
  </si>
  <si>
    <t>Registration Fee</t>
  </si>
  <si>
    <t>Registration /Entry Packet</t>
  </si>
  <si>
    <t>Registration Fees (Not on Pcard)</t>
  </si>
  <si>
    <t>ATHLETICS - Individual</t>
  </si>
  <si>
    <t>Location of Meeting (City,State)</t>
  </si>
  <si>
    <t>Rental Car  (original receipt)</t>
  </si>
  <si>
    <t>In Flight Wi-Fi (USM Business Only)</t>
  </si>
  <si>
    <t xml:space="preserve"> Official Visits - Group Meals</t>
  </si>
  <si>
    <t xml:space="preserve"> Official Visits - Hotel Paid</t>
  </si>
  <si>
    <t xml:space="preserve"> Official Visits - Hosts Paid</t>
  </si>
  <si>
    <t>MAX PAYMENT</t>
  </si>
  <si>
    <t>Total Meals and Lodging</t>
  </si>
  <si>
    <t>Courtesy Car</t>
  </si>
  <si>
    <t>MULTIPLE TRIP MILEAGE</t>
  </si>
  <si>
    <t>Total charged to Pcard</t>
  </si>
  <si>
    <t>Please read prior to completing this form</t>
  </si>
  <si>
    <t xml:space="preserve">Official Visitor Names: </t>
  </si>
  <si>
    <t>University Classification</t>
  </si>
  <si>
    <t>SSN (students W9 needed)</t>
  </si>
  <si>
    <t>Sonya Varnell</t>
  </si>
  <si>
    <t>Advance OI Number:</t>
  </si>
  <si>
    <t>Advance Account Code:</t>
  </si>
  <si>
    <t>Advance Voucher #:</t>
  </si>
  <si>
    <t>Date Processed:</t>
  </si>
  <si>
    <t xml:space="preserve">Balance Due Money Returned to Travel </t>
  </si>
  <si>
    <t>Copy of travel voucher sent:  YES   or   NO</t>
  </si>
  <si>
    <t>Membership Fee</t>
  </si>
  <si>
    <t>Packet Fee</t>
  </si>
  <si>
    <t>Dues</t>
  </si>
  <si>
    <t>ADVANCE REQUEST</t>
  </si>
  <si>
    <t>ESTIMATED TRIP EXPENSES</t>
  </si>
  <si>
    <t>Effective date</t>
  </si>
  <si>
    <t>Department rate</t>
  </si>
  <si>
    <t>Your department has set rates. Check with your Signature Authority</t>
  </si>
  <si>
    <t xml:space="preserve">Advance Issued </t>
  </si>
  <si>
    <t>Choose Rate</t>
  </si>
  <si>
    <t>Type of Car Used</t>
  </si>
  <si>
    <t>RETURN TO USM</t>
  </si>
  <si>
    <t xml:space="preserve">PRINT THIS PAGE.  AMOUNT WILL TRANSFER TO TVpg1   </t>
  </si>
  <si>
    <t>Allow 3 weeks before start date</t>
  </si>
  <si>
    <t>Deadline for requesting an advance for this trip</t>
  </si>
  <si>
    <t xml:space="preserve">The deadline for requesting an advance is 3 weeks before the start date of the trip.  A paper advance check cannot be guaranteed after the deadline. </t>
  </si>
  <si>
    <t>2.)  Advances must fit exception criteria (see policy) LIMITED TO RECRUITING AND OFFICIAL VISITS ONLY (PO's can only be issued for recruiting airfare.)</t>
  </si>
  <si>
    <t xml:space="preserve">If Registration fee is to be paid by USM on the Pcard. </t>
  </si>
  <si>
    <t xml:space="preserve">If Membership Fee, Dues or Packet fees are to be paid by USM using the Pcard. </t>
  </si>
  <si>
    <t>Campus rate</t>
  </si>
  <si>
    <t>Courtesy available</t>
  </si>
  <si>
    <t>Jeremy McClain</t>
  </si>
  <si>
    <t>Jeff Mitchell</t>
  </si>
  <si>
    <t>Brian Morrison</t>
  </si>
  <si>
    <t>Brad Smith</t>
  </si>
  <si>
    <t>EK Franks</t>
  </si>
  <si>
    <t>Brendan Jones</t>
  </si>
  <si>
    <t>LOOK UP YOUR MILEAGE ON MAPQUEST</t>
  </si>
  <si>
    <t>https://www.mapquest.com</t>
  </si>
  <si>
    <t>http://www.usm.edu/procurement/travelmileage.html</t>
  </si>
  <si>
    <t>https://www.mapquest.com/</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</si>
  <si>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</si>
  <si>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</si>
  <si>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</si>
  <si>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</si>
  <si>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</si>
  <si>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</si>
  <si>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</si>
  <si>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</si>
  <si>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</si>
  <si>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</si>
  <si>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</si>
  <si>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</si>
  <si>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</si>
  <si>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</si>
  <si>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</si>
  <si>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</si>
  <si>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</si>
  <si>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</si>
  <si>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</si>
  <si>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</si>
  <si>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</si>
  <si>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</si>
  <si>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</si>
  <si>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</si>
  <si>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</si>
  <si>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</si>
  <si>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</si>
  <si>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</si>
  <si>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</si>
  <si>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</si>
  <si>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</si>
  <si>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</si>
  <si>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</si>
  <si>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</si>
  <si>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</si>
  <si>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</si>
  <si>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</si>
  <si>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</si>
  <si>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</si>
  <si>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</si>
  <si>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</si>
  <si>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</si>
  <si>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</si>
  <si>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</si>
  <si>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</si>
  <si>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</si>
  <si>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</si>
  <si>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</si>
  <si>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</si>
  <si>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</si>
  <si>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</si>
  <si>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</si>
  <si>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</si>
  <si>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</si>
  <si>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</si>
  <si>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</si>
  <si>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</si>
  <si>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</si>
  <si>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</si>
  <si>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</si>
  <si>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</si>
  <si>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</si>
  <si>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</si>
  <si>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</si>
  <si>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</si>
  <si>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</si>
  <si>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</si>
  <si>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</si>
  <si>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</si>
  <si>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</si>
  <si>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</si>
  <si>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</si>
  <si>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</si>
  <si>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</si>
  <si>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</si>
  <si>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</si>
  <si>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</si>
  <si>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</si>
  <si>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</si>
  <si>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</si>
  <si>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</si>
  <si>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</si>
  <si>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</si>
  <si>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</si>
  <si>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</si>
  <si>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</si>
  <si>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</si>
  <si>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</si>
  <si>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</si>
  <si>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</si>
  <si>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</si>
  <si>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</si>
  <si>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</si>
  <si>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</si>
  <si>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</si>
  <si>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</si>
  <si>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</si>
  <si>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</si>
  <si>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</si>
  <si>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</si>
  <si>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</si>
  <si>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</si>
  <si>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</si>
  <si>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</si>
  <si>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</si>
  <si>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</si>
  <si>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</si>
  <si>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</si>
  <si>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</si>
  <si>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</si>
  <si>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</si>
  <si>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</si>
  <si>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</si>
  <si>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</si>
  <si>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</si>
  <si>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</si>
  <si>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</si>
  <si>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</si>
  <si>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</si>
  <si>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</si>
  <si>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</si>
  <si>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</si>
  <si>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</si>
  <si>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</si>
  <si>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</si>
  <si>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</si>
  <si>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</si>
  <si>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</si>
  <si>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</si>
  <si>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</si>
  <si>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</si>
  <si>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</si>
  <si>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</si>
  <si>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</si>
  <si>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</si>
  <si>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</si>
  <si>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</si>
  <si>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</si>
  <si>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</si>
  <si>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</si>
  <si>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</si>
  <si>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</si>
  <si>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</si>
  <si>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</si>
  <si>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</si>
  <si>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</si>
  <si>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</si>
  <si>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</si>
  <si>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</si>
  <si>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</si>
  <si>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</si>
  <si>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</si>
  <si>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</si>
  <si>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</si>
  <si>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</si>
  <si>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</si>
  <si>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</si>
  <si>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</si>
  <si>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</si>
  <si>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</si>
  <si>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</si>
  <si>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</si>
  <si>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</si>
  <si>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</si>
  <si>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</si>
  <si>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</si>
  <si>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</si>
  <si>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</si>
  <si>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</si>
  <si>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</si>
  <si>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</si>
  <si>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</si>
  <si>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</si>
  <si>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</si>
  <si>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</si>
  <si>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</si>
  <si>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</si>
  <si>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</si>
  <si>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</si>
  <si>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</si>
  <si>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</si>
  <si>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</si>
  <si>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</si>
  <si>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</si>
  <si>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</si>
  <si>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</si>
  <si>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</si>
  <si>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</si>
  <si>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</si>
  <si>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</si>
  <si>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</si>
  <si>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</si>
  <si>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</si>
  <si>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</si>
  <si>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</si>
  <si>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</si>
  <si>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</si>
  <si>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</si>
  <si>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</si>
  <si>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</si>
  <si>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</si>
  <si>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</si>
  <si>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</si>
  <si>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</si>
  <si>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</si>
  <si>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</si>
  <si>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</si>
  <si>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</si>
  <si>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</si>
  <si>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</si>
  <si>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</si>
  <si>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</si>
  <si>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</si>
  <si>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</si>
  <si>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</si>
  <si>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</si>
  <si>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</si>
  <si>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</si>
  <si>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</si>
  <si>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</si>
  <si>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</si>
  <si>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</si>
  <si>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</si>
  <si>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</si>
  <si>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</si>
  <si>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</si>
  <si>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</si>
  <si>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</si>
  <si>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</si>
  <si>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</si>
  <si>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</si>
  <si>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</si>
  <si>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</si>
  <si>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</si>
  <si>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</si>
  <si>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</si>
  <si>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</si>
  <si>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</si>
  <si>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</si>
  <si>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</si>
  <si>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</si>
  <si>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</si>
  <si>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</si>
  <si>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</si>
  <si>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</si>
  <si>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</si>
  <si>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</si>
  <si>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</si>
  <si>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</si>
  <si>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</si>
  <si>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</si>
  <si>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</si>
  <si>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</si>
  <si>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</si>
  <si>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</si>
  <si>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</si>
  <si>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</si>
  <si>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</si>
  <si>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</si>
  <si>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</si>
  <si>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</si>
  <si>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</si>
  <si>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</si>
  <si>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</si>
  <si>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</si>
  <si>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</si>
  <si>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</si>
  <si>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</si>
  <si>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</si>
  <si>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</si>
  <si>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</si>
  <si>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</si>
  <si>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</si>
  <si>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</si>
  <si>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</si>
  <si>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Travel Date</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</si>
  <si>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</si>
  <si>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</si>
  <si>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</si>
  <si>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</si>
  <si>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</si>
  <si>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</si>
  <si>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</si>
  <si>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</si>
  <si>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</si>
  <si>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</si>
  <si>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</si>
  <si>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</si>
  <si>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</si>
  <si>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</si>
  <si>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</si>
  <si>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</si>
  <si>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</si>
  <si>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</si>
  <si>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</si>
  <si>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</si>
  <si>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</si>
  <si>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</si>
  <si>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</si>
  <si>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</si>
  <si>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</si>
  <si>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</si>
  <si>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</si>
  <si>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</si>
  <si>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</si>
  <si>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</si>
  <si>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</si>
  <si>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</si>
  <si>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</si>
  <si>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</si>
  <si>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</si>
  <si>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</si>
  <si>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</si>
  <si>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</si>
  <si>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</si>
  <si>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</si>
  <si>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</si>
  <si>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</si>
  <si>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</si>
  <si>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</si>
  <si>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</si>
  <si>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</si>
  <si>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</si>
  <si>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</si>
  <si>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</si>
  <si>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</si>
  <si>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</si>
  <si>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</si>
  <si>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</si>
  <si>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</si>
  <si>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</si>
  <si>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</si>
  <si>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</si>
  <si>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</si>
  <si>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</si>
  <si>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</si>
  <si>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</si>
  <si>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</si>
  <si>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</si>
  <si>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</si>
  <si>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</si>
  <si>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</si>
  <si>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</si>
  <si>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</si>
  <si>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</si>
  <si>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</si>
  <si>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</si>
  <si>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</si>
  <si>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</si>
  <si>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</si>
  <si>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</si>
  <si>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</si>
  <si>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</si>
  <si>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</si>
  <si>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</si>
  <si>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</si>
  <si>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</si>
  <si>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</si>
  <si>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</si>
  <si>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</si>
  <si>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</si>
  <si>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</si>
  <si>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</si>
  <si>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</si>
  <si>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</si>
  <si>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</si>
  <si>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</si>
  <si>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</si>
  <si>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</si>
  <si>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</si>
  <si>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</si>
  <si>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</si>
  <si>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</si>
  <si>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</si>
  <si>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</si>
  <si>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</si>
  <si>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</si>
  <si>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</si>
  <si>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</si>
  <si>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</si>
  <si>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</si>
  <si>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</si>
  <si>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</si>
  <si>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</si>
  <si>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</si>
  <si>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</si>
  <si>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</si>
  <si>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</si>
  <si>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</si>
  <si>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</si>
  <si>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</si>
  <si>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</si>
  <si>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</si>
  <si>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</si>
  <si>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</si>
  <si>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Travel Advance Agreement</t>
  </si>
  <si>
    <r>
      <t xml:space="preserve">This workbook is designed specifically for </t>
    </r>
    <r>
      <rPr>
        <b/>
        <u/>
        <sz val="14"/>
        <rFont val="Arial"/>
        <family val="2"/>
      </rPr>
      <t>Athletics Staff ONLY</t>
    </r>
    <r>
      <rPr>
        <b/>
        <sz val="14"/>
        <rFont val="Arial"/>
        <family val="2"/>
      </rPr>
      <t xml:space="preserve">.  Please make sure you have completed your required annual travel advance agreement before requesting a travel advance for Recruiting. </t>
    </r>
    <r>
      <rPr>
        <b/>
        <u/>
        <sz val="14"/>
        <rFont val="Arial"/>
        <family val="2"/>
      </rPr>
      <t>You cannot have more than 2 travel advances open at one time</t>
    </r>
    <r>
      <rPr>
        <b/>
        <sz val="14"/>
        <rFont val="Arial"/>
        <family val="2"/>
      </rPr>
      <t xml:space="preserve">.  This workbook is not to be used to request an advance for group team travel.  Please use the Athletics - Group Travel Workbook. </t>
    </r>
  </si>
  <si>
    <r>
      <t xml:space="preserve">The State of Mississippi </t>
    </r>
    <r>
      <rPr>
        <b/>
        <u/>
        <sz val="14"/>
        <rFont val="Arial"/>
        <family val="2"/>
      </rPr>
      <t>does not</t>
    </r>
    <r>
      <rPr>
        <b/>
        <sz val="14"/>
        <rFont val="Arial"/>
        <family val="2"/>
      </rPr>
      <t xml:space="preserve"> allow us to reimburse for alcoholic beverages purchased.  You need to initial the Business Related Expense Form acknowledging that no alcoholic beverages were purchased.</t>
    </r>
  </si>
  <si>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</si>
  <si>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University of Southern Mississippi
Athletics ONLY Travel Workbook</t>
  </si>
  <si>
    <t>Description</t>
  </si>
  <si>
    <t>Enter your information below</t>
  </si>
  <si>
    <t>First Name,      Middle Initial,     Last Name</t>
  </si>
  <si>
    <t>USM Empl ID/Student I.D. Number</t>
  </si>
  <si>
    <t>Social Security Number (FIRST PYMT ONLY)*</t>
  </si>
  <si>
    <t>E-Mail Address</t>
  </si>
  <si>
    <t>Dept Mail Box #</t>
  </si>
  <si>
    <t>Dept/School Name (not Division)</t>
  </si>
  <si>
    <t>University Title</t>
  </si>
  <si>
    <t>Assistant Coach</t>
  </si>
  <si>
    <t>UG or GA / Student (SS# Required)</t>
  </si>
  <si>
    <t>Sr Assoc AD</t>
  </si>
  <si>
    <t>Asst Athletic Director</t>
  </si>
  <si>
    <t>Fund (5 digits)</t>
  </si>
  <si>
    <t>Dept ID (6 digits)</t>
  </si>
  <si>
    <t>Program (5 digits)</t>
  </si>
  <si>
    <t>MAX AMOUNT ALLOWED</t>
  </si>
  <si>
    <t>CHARTFIELD 1</t>
  </si>
  <si>
    <t>CHARTFIELD 2</t>
  </si>
  <si>
    <t>Your paperwork will be returned unpaid, if you do not include a chartfield.</t>
  </si>
  <si>
    <r>
      <t>*SSN IS REQUIRED FOR FACULTY/STAFF FOR SOARFIN ENTRY-</t>
    </r>
    <r>
      <rPr>
        <b/>
        <sz val="12"/>
        <rFont val="Calibri"/>
        <family val="2"/>
        <scheme val="minor"/>
      </rPr>
      <t>1ST PAYMENT ONLY</t>
    </r>
  </si>
  <si>
    <t>Cell phone number preferred for immediate contact</t>
  </si>
  <si>
    <t>Contact Dept Phone Number</t>
  </si>
  <si>
    <t>The person in your department we should contact if we have questions or you cannot be reached</t>
  </si>
  <si>
    <t>START DATE OF TRAVEL</t>
  </si>
  <si>
    <t xml:space="preserve">END DATE  OF TRAVEL </t>
  </si>
  <si>
    <t>Brief Title of Meeting/Event
(Do not abbreviate)</t>
  </si>
  <si>
    <t>PURPOSE OF TRAVEL</t>
  </si>
  <si>
    <t xml:space="preserve">Location of travel:
(City and State)
</t>
  </si>
  <si>
    <t xml:space="preserve">Date Format should be (MM/DD/YY) with slashes, to calculate the end date the travel voucher is due. </t>
  </si>
  <si>
    <t xml:space="preserve">Memo required if dates exceed conference/workshop official dates. </t>
  </si>
  <si>
    <t>(Required to determine Travel Voucher Due Date)</t>
  </si>
  <si>
    <t>Official Visit name(s)</t>
  </si>
  <si>
    <t>Mobile Phone #</t>
  </si>
  <si>
    <r>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t>
    </r>
    <r>
      <rPr>
        <b/>
        <u/>
        <sz val="10"/>
        <color indexed="8"/>
        <rFont val="Arial Narrow"/>
        <family val="2"/>
      </rPr>
      <t>reimbursement</t>
    </r>
    <r>
      <rPr>
        <b/>
        <sz val="10"/>
        <color indexed="8"/>
        <rFont val="Arial Narrow"/>
        <family val="2"/>
      </rPr>
      <t xml:space="preserve"> into the bank and account number I have listed with Human Resources(exceptions noted on the Travel Website).</t>
    </r>
  </si>
  <si>
    <t>Mobile Phone number</t>
  </si>
  <si>
    <t>Date Prepared:</t>
  </si>
  <si>
    <t>Select Other Expense</t>
  </si>
  <si>
    <t>PERMISSION TO TRAVEL</t>
  </si>
  <si>
    <t>Airfare for non-employees cannot be submitted on Voucher. Send to AP for pymt.</t>
  </si>
  <si>
    <t>Employee Airfare Only</t>
  </si>
  <si>
    <t>Overnight lodging required for meals</t>
  </si>
  <si>
    <t>Attach hotel block rates (if applicable)</t>
  </si>
  <si>
    <t>Use mileage calculator to determine</t>
  </si>
  <si>
    <t>Airfare &amp; Bags (Not on PO)</t>
  </si>
  <si>
    <t>Journal #</t>
  </si>
  <si>
    <t>Returned Funds:__________________Cash_________________  /Check__________</t>
  </si>
  <si>
    <t>Returned Date: __________________ Initial____________________</t>
  </si>
  <si>
    <t xml:space="preserve">*Please include the name of your Head Coach. Head Coaches are notified for all late advances not reconciled by deadline. </t>
  </si>
  <si>
    <t>Compliance/ AD Bus Op/ Assoc Dir:</t>
  </si>
  <si>
    <t xml:space="preserve">*Identify your Head Coach      </t>
  </si>
  <si>
    <t>Travel Coordinator</t>
  </si>
  <si>
    <t>Payroll Deduction Amt____________________Date Sent to HR__________________</t>
  </si>
  <si>
    <t xml:space="preserve">3.)  ADVANCE CHECKS ARE AUTOMATICALLY DIRECT DEPOSITED INTO YOUR BANK ACCOUNT LISTED WITH HUMAN RESOURCES.  REIMBURSEMENTS WILL ALSO BE DIRECT DEPOSIT TO SAME BANK ACCOUNT. EMPLOYEE'S RESPONSIBILITY TO KEEP USM FUNDS SEPARATED. </t>
  </si>
  <si>
    <t>Enter Cardholder's Name &gt;</t>
  </si>
  <si>
    <r>
      <t xml:space="preserve">1.)  Maximum Advance for recruiting is $800.00 per two weeks. No more than 2 advances are allowed out at a time.                                                                 </t>
    </r>
    <r>
      <rPr>
        <b/>
        <sz val="11"/>
        <rFont val="Arial Narrow"/>
        <family val="2"/>
      </rPr>
      <t xml:space="preserve">       </t>
    </r>
    <r>
      <rPr>
        <b/>
        <sz val="11"/>
        <color rgb="FFFF0000"/>
        <rFont val="Arial Narrow"/>
        <family val="2"/>
      </rPr>
      <t>Advance privileges permanently revoked if payroll deducted is initiated by Travel for repayment of amount owed to USM</t>
    </r>
    <r>
      <rPr>
        <b/>
        <sz val="11"/>
        <rFont val="Arial Narrow"/>
        <family val="2"/>
      </rPr>
      <t>.</t>
    </r>
  </si>
  <si>
    <r>
      <t xml:space="preserve">Permission to Travel  Filed  </t>
    </r>
    <r>
      <rPr>
        <b/>
        <sz val="8"/>
        <color indexed="8"/>
        <rFont val="Arial Narrow"/>
        <family val="2"/>
      </rPr>
      <t>(if yes, attach copy)</t>
    </r>
  </si>
  <si>
    <r>
      <t xml:space="preserve">Note: for additional days, use tab </t>
    </r>
    <r>
      <rPr>
        <b/>
        <sz val="9"/>
        <color indexed="8"/>
        <rFont val="Arial Narrow"/>
        <family val="2"/>
      </rPr>
      <t>TV pg2</t>
    </r>
  </si>
  <si>
    <r>
      <t xml:space="preserve">Note: for more mileage, use either tab </t>
    </r>
    <r>
      <rPr>
        <b/>
        <sz val="9"/>
        <color indexed="8"/>
        <rFont val="Arial Narrow"/>
        <family val="2"/>
      </rPr>
      <t>Multi Trip Mileage</t>
    </r>
    <r>
      <rPr>
        <sz val="9"/>
        <color indexed="8"/>
        <rFont val="Arial Narrow"/>
        <family val="2"/>
      </rPr>
      <t xml:space="preserve"> (or) </t>
    </r>
    <r>
      <rPr>
        <b/>
        <sz val="9"/>
        <color indexed="8"/>
        <rFont val="Arial Narrow"/>
        <family val="2"/>
      </rPr>
      <t>TV pg2</t>
    </r>
  </si>
  <si>
    <r>
      <t xml:space="preserve">BE SURE TO USE THE </t>
    </r>
    <r>
      <rPr>
        <b/>
        <i/>
        <sz val="10"/>
        <color indexed="10"/>
        <rFont val="Arial Narrow"/>
        <family val="2"/>
      </rPr>
      <t>MOST COMMONLY USED MILEAGE SPREADSHEET</t>
    </r>
    <r>
      <rPr>
        <b/>
        <sz val="10"/>
        <color indexed="10"/>
        <rFont val="Arial Narrow"/>
        <family val="2"/>
      </rPr>
      <t xml:space="preserve"> OR</t>
    </r>
  </si>
  <si>
    <t>Payment is due with voucher</t>
  </si>
  <si>
    <t>Reclass Voucher #</t>
  </si>
  <si>
    <t>Voucher #.</t>
  </si>
  <si>
    <t>Official Visitors:</t>
  </si>
  <si>
    <t xml:space="preserve"> ATHLETICS - EMPLOYEE TRAVEL VOUCHER</t>
  </si>
  <si>
    <r>
      <t xml:space="preserve">Note: for additional Public Carriers, use tab </t>
    </r>
    <r>
      <rPr>
        <b/>
        <i/>
        <sz val="9"/>
        <color indexed="8"/>
        <rFont val="Arial Narrow"/>
        <family val="2"/>
      </rPr>
      <t>TV pg2</t>
    </r>
  </si>
  <si>
    <t>Verify Rates: DFA</t>
  </si>
  <si>
    <t>Date of Travel</t>
  </si>
  <si>
    <r>
      <t xml:space="preserve">TRAVEL BY PUBLIC CARRIER (Mode = Airfare, Bus, Train, etc)   </t>
    </r>
    <r>
      <rPr>
        <b/>
        <u/>
        <sz val="10"/>
        <color rgb="FFFF0000"/>
        <rFont val="Arial Narrow"/>
        <family val="2"/>
      </rPr>
      <t>DO NOT include airfare paid by PO.</t>
    </r>
  </si>
  <si>
    <r>
      <t xml:space="preserve"> </t>
    </r>
    <r>
      <rPr>
        <b/>
        <sz val="16"/>
        <color rgb="FF0070C0"/>
        <rFont val="Arial Narrow"/>
        <family val="2"/>
      </rPr>
      <t>ATHLETICS - INDIVIDUAL VOUCHER     pg2</t>
    </r>
    <r>
      <rPr>
        <b/>
        <i/>
        <sz val="16"/>
        <color rgb="FF0070C0"/>
        <rFont val="Arial Narrow"/>
        <family val="2"/>
      </rPr>
      <t xml:space="preserve"> </t>
    </r>
  </si>
  <si>
    <t>Description/Breakdown/Location of Expense</t>
  </si>
  <si>
    <r>
      <t xml:space="preserve">OTHER EXPENSES                                                            </t>
    </r>
    <r>
      <rPr>
        <i/>
        <sz val="8"/>
        <color indexed="8"/>
        <rFont val="Arial Narrow"/>
        <family val="2"/>
      </rPr>
      <t xml:space="preserve"> (For additional other expenses, use tab </t>
    </r>
    <r>
      <rPr>
        <b/>
        <sz val="8"/>
        <color indexed="8"/>
        <rFont val="Arial Narrow"/>
        <family val="2"/>
      </rPr>
      <t>TV pg</t>
    </r>
    <r>
      <rPr>
        <i/>
        <sz val="8"/>
        <color indexed="8"/>
        <rFont val="Arial Narrow"/>
        <family val="2"/>
      </rPr>
      <t>2)</t>
    </r>
  </si>
  <si>
    <r>
      <t xml:space="preserve">TRAVEL BY PUBLIC CARRIER  </t>
    </r>
    <r>
      <rPr>
        <i/>
        <sz val="8"/>
        <color indexed="8"/>
        <rFont val="Arial Narrow"/>
        <family val="2"/>
      </rPr>
      <t xml:space="preserve">(Mode = Airfare, Bus, Train, etc)                                                  </t>
    </r>
    <r>
      <rPr>
        <b/>
        <u/>
        <sz val="8"/>
        <color rgb="FFFF0000"/>
        <rFont val="Arial Narrow"/>
        <family val="2"/>
      </rPr>
      <t xml:space="preserve">Do Not include airfare paid by a PO. </t>
    </r>
    <r>
      <rPr>
        <b/>
        <u/>
        <sz val="8"/>
        <color indexed="8"/>
        <rFont val="Arial Narrow"/>
        <family val="2"/>
      </rPr>
      <t xml:space="preserve"> </t>
    </r>
  </si>
  <si>
    <t>Total By Personal Vehicle</t>
  </si>
  <si>
    <t>Total By Public Carrier</t>
  </si>
  <si>
    <t xml:space="preserve">Daily meal perdiem cannot exceed set rate for location traveled. </t>
  </si>
  <si>
    <t>ATHLETICS INDIVIDUAL VOUCHER</t>
  </si>
  <si>
    <t>OVERFLOW PAGE MUST BE ATTACHED TO TRAVEL VOUCHER PG 1</t>
  </si>
  <si>
    <r>
      <t xml:space="preserve">2.  Statement of </t>
    </r>
    <r>
      <rPr>
        <b/>
        <u/>
        <sz val="11"/>
        <color indexed="8"/>
        <rFont val="Arial Narrow"/>
        <family val="2"/>
      </rPr>
      <t>purpose for the expense</t>
    </r>
    <r>
      <rPr>
        <b/>
        <sz val="11"/>
        <color indexed="8"/>
        <rFont val="Arial Narrow"/>
        <family val="2"/>
      </rPr>
      <t xml:space="preserve"> as well as the</t>
    </r>
    <r>
      <rPr>
        <b/>
        <u/>
        <sz val="11"/>
        <color indexed="8"/>
        <rFont val="Arial Narrow"/>
        <family val="2"/>
      </rPr>
      <t xml:space="preserve"> benefit to the University</t>
    </r>
    <r>
      <rPr>
        <b/>
        <sz val="11"/>
        <color indexed="8"/>
        <rFont val="Arial Narrow"/>
        <family val="2"/>
      </rPr>
      <t xml:space="preserve"> </t>
    </r>
    <r>
      <rPr>
        <b/>
        <i/>
        <sz val="11"/>
        <color indexed="10"/>
        <rFont val="Arial Narrow"/>
        <family val="2"/>
      </rPr>
      <t>(General phrases such as Entertainment Expenses" and  "Business Lunch" are not adequate explanations and will be returned, thereby delaying reimbursement)</t>
    </r>
  </si>
  <si>
    <t xml:space="preserve">Attach all original itemized receipts to this form and attach to a Travel Voucher </t>
  </si>
  <si>
    <r>
      <t xml:space="preserve">USM TRAVEL
  </t>
    </r>
    <r>
      <rPr>
        <b/>
        <sz val="20"/>
        <color rgb="FF0070C0"/>
        <rFont val="Arial Narrow"/>
        <family val="2"/>
      </rPr>
      <t xml:space="preserve">  </t>
    </r>
    <r>
      <rPr>
        <b/>
        <i/>
        <sz val="20"/>
        <color rgb="FF0070C0"/>
        <rFont val="Arial Narrow"/>
        <family val="2"/>
      </rPr>
      <t>BUSINESS RELATED                                EXPENSE FORM</t>
    </r>
    <r>
      <rPr>
        <b/>
        <sz val="20"/>
        <color indexed="8"/>
        <rFont val="Arial Narrow"/>
        <family val="2"/>
      </rPr>
      <t xml:space="preserve">                                                                                                                                                                                                                                                                                   </t>
    </r>
  </si>
  <si>
    <t>Initials of person requesting reimbursement REQUIRED</t>
  </si>
  <si>
    <t>Entire voucher will be returned if not initialed</t>
  </si>
  <si>
    <r>
      <t xml:space="preserve">The attached itemized receipts (summary receipt not allowed) has no alcoholic beverages purchased on them.  </t>
    </r>
    <r>
      <rPr>
        <b/>
        <sz val="14"/>
        <color theme="4"/>
        <rFont val="Arial Narrow"/>
        <family val="2"/>
      </rPr>
      <t xml:space="preserve">Alcohol is not reimbursable. </t>
    </r>
  </si>
  <si>
    <t>1. Please list: Date, Time of Meal, Breakfast (B) Lunch(L) Dinner(D),  Establishment, Location and Bill total.   (Itemize - do not combine) Tip max is 20%</t>
  </si>
  <si>
    <r>
      <t xml:space="preserve">Summary receipts that only show total and tip paid will not be accepted. </t>
    </r>
    <r>
      <rPr>
        <b/>
        <u/>
        <sz val="10"/>
        <color rgb="FFFF0000"/>
        <rFont val="Arial Narrow"/>
        <family val="2"/>
      </rPr>
      <t>You must obtain the itemized bill showing what was actually consumed at location</t>
    </r>
    <r>
      <rPr>
        <b/>
        <sz val="10"/>
        <color rgb="FFFF0000"/>
        <rFont val="Arial Narrow"/>
        <family val="2"/>
      </rPr>
      <t xml:space="preserve">. </t>
    </r>
  </si>
  <si>
    <t xml:space="preserve">Explain why this expense was necessary and how the University will benefit from the outcome of entertaining the individuals who attended. </t>
  </si>
  <si>
    <r>
      <t xml:space="preserve">3.  A list of all persons in attendance, </t>
    </r>
    <r>
      <rPr>
        <b/>
        <i/>
        <u/>
        <sz val="11"/>
        <color indexed="10"/>
        <rFont val="Arial Narrow"/>
        <family val="2"/>
      </rPr>
      <t xml:space="preserve">including their title, relationship to the program to be benefited </t>
    </r>
    <r>
      <rPr>
        <b/>
        <i/>
        <sz val="11"/>
        <color indexed="10"/>
        <rFont val="Arial Narrow"/>
        <family val="2"/>
      </rPr>
      <t>as well as any other relevant details.</t>
    </r>
  </si>
  <si>
    <t>Please add together all receipts and enter the total.  This will be imported to Travel Voucher pg 1</t>
  </si>
  <si>
    <t>ATHLETICS TRAVEL CHECK REQUEST</t>
  </si>
  <si>
    <t>DESCRIPTION (IDENTIFY WHAT IS TO BE PAID, FOR WHO &amp; HOW MUCH?)</t>
  </si>
  <si>
    <t xml:space="preserve">Is the Permission to Travel attached for all Fac/Staff/GA requesting fees paid?    </t>
  </si>
  <si>
    <t>Yes or No</t>
  </si>
  <si>
    <t>Should this check be held for pick up</t>
  </si>
  <si>
    <t>Contact person will be notified for pick up</t>
  </si>
  <si>
    <t>Special Instructions:  (If blank, check will be mailed to the adress listed on payment invoice)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</si>
  <si>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</si>
  <si>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t>
  </si>
  <si>
    <t>Approved By (Signature Authority)</t>
  </si>
  <si>
    <t>Athletics Finance AD</t>
  </si>
  <si>
    <t>ATHLETICS -INDIVIDUAL TRAVEL</t>
  </si>
  <si>
    <t>Other Expenses *</t>
  </si>
  <si>
    <t xml:space="preserve">                                                                                                                                                                                         </t>
  </si>
  <si>
    <t>ATHLETICS TRAVEL ADVANCE AGREEMENT</t>
  </si>
  <si>
    <r>
      <t xml:space="preserve">The maximum amount that can be advanced is 80 percent of the estimated cost of the trip less any expenses prepaid or charged to the university (registration fees, airline tickets, hotel deposit).
</t>
    </r>
    <r>
      <rPr>
        <b/>
        <sz val="16"/>
        <color indexed="10"/>
        <rFont val="Arial Narrow"/>
        <family val="2"/>
      </rPr>
      <t>The Advances are to be repaid by the employee with the submission of a Travel Voucher.</t>
    </r>
  </si>
  <si>
    <r>
      <rPr>
        <b/>
        <u/>
        <sz val="14"/>
        <rFont val="Arial Narrow"/>
        <family val="2"/>
      </rPr>
      <t>Outstanding Travel Advances:</t>
    </r>
    <r>
      <rPr>
        <b/>
        <sz val="14"/>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</si>
  <si>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Returned Check Policy</t>
    </r>
    <r>
      <rPr>
        <b/>
        <sz val="12"/>
        <color indexed="8"/>
        <rFont val="Arial Narrow"/>
        <family val="2"/>
      </rPr>
      <t xml:space="preserve">
When an employee submits a check to cover an amount due from an advance and the check is returned to USM by the bank because of insufficient funds, the employee will not qualify for future travel advances.
</t>
    </r>
  </si>
  <si>
    <t>USM Vehicle was not used</t>
  </si>
  <si>
    <t>Athletics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</si>
</sst>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
    <numFmt numFmtId="173" formatCode="&quot;$&quot;#,##0.000_);[Red]\(&quot;$&quot;#,##0.000\)"/>
  </numFmts>
  <fonts count="210" x14ac:knownFonts="1">
    <font>
      <sz val="10"/>
      <name val="Arial"/>
    </font>
    <font>
      <sz val="10"/>
      <name val="Arial"/>
      <family val="2"/>
    </font>
    <font>
      <sz val="10"/>
      <name val="Times New Roman"/>
      <family val="1"/>
    </font>
    <font>
      <b/>
      <sz val="10"/>
      <name val="Times New Roman"/>
      <family val="1"/>
    </font>
    <font>
      <b/>
      <sz val="10"/>
      <name val="Arial"/>
      <family val="2"/>
    </font>
    <font>
      <b/>
      <sz val="12"/>
      <name val="Arial"/>
      <family val="2"/>
    </font>
    <font>
      <b/>
      <sz val="14"/>
      <name val="Arial"/>
      <family val="2"/>
    </font>
    <font>
      <sz val="10"/>
      <color indexed="8"/>
      <name val="Arial"/>
      <family val="2"/>
    </font>
    <font>
      <b/>
      <sz val="10"/>
      <color indexed="8"/>
      <name val="Arial"/>
      <family val="2"/>
    </font>
    <font>
      <b/>
      <sz val="10"/>
      <color indexed="10"/>
      <name val="Arial"/>
      <family val="2"/>
    </font>
    <font>
      <b/>
      <sz val="8"/>
      <color indexed="8"/>
      <name val="Times New Roman"/>
      <family val="1"/>
    </font>
    <font>
      <sz val="9"/>
      <color indexed="8"/>
      <name val="Arial Narrow"/>
      <family val="2"/>
    </font>
    <font>
      <b/>
      <sz val="9"/>
      <color indexed="8"/>
      <name val="Arial Narrow"/>
      <family val="2"/>
    </font>
    <font>
      <u/>
      <sz val="10"/>
      <color indexed="12"/>
      <name val="Arial"/>
      <family val="2"/>
    </font>
    <font>
      <sz val="12"/>
      <name val="Arial"/>
      <family val="2"/>
    </font>
    <font>
      <b/>
      <sz val="8"/>
      <color indexed="8"/>
      <name val="Arial"/>
      <family val="2"/>
    </font>
    <font>
      <b/>
      <sz val="12"/>
      <color indexed="8"/>
      <name val="Arial"/>
      <family val="2"/>
    </font>
    <font>
      <b/>
      <sz val="12"/>
      <color indexed="10"/>
      <name val="Arial"/>
      <family val="2"/>
    </font>
    <font>
      <b/>
      <u/>
      <sz val="14"/>
      <name val="Arial"/>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i/>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color indexed="10"/>
      <name val="Times New Roman"/>
      <family val="1"/>
    </font>
    <font>
      <b/>
      <u/>
      <sz val="16"/>
      <color indexed="10"/>
      <name val="Arial"/>
      <family val="2"/>
    </font>
    <font>
      <b/>
      <sz val="10"/>
      <color indexed="8"/>
      <name val="Arial Narrow"/>
      <family val="2"/>
    </font>
    <font>
      <b/>
      <sz val="8"/>
      <color indexed="8"/>
      <name val="Arial Narrow"/>
      <family val="2"/>
    </font>
    <font>
      <sz val="10"/>
      <color indexed="8"/>
      <name val="Arial Narrow"/>
      <family val="2"/>
    </font>
    <font>
      <b/>
      <sz val="12"/>
      <color indexed="8"/>
      <name val="Arial Narrow"/>
      <family val="2"/>
    </font>
    <font>
      <sz val="10"/>
      <color indexed="10"/>
      <name val="Arial Narrow"/>
      <family val="2"/>
    </font>
    <font>
      <sz val="9"/>
      <color indexed="81"/>
      <name val="Tahoma"/>
      <family val="2"/>
    </font>
    <font>
      <b/>
      <sz val="9"/>
      <color indexed="81"/>
      <name val="Tahoma"/>
      <family val="2"/>
    </font>
    <font>
      <b/>
      <sz val="10"/>
      <color indexed="10"/>
      <name val="Arial Narrow"/>
      <family val="2"/>
    </font>
    <font>
      <b/>
      <sz val="10"/>
      <name val="Arial Narrow"/>
      <family val="2"/>
    </font>
    <font>
      <b/>
      <sz val="8"/>
      <color indexed="10"/>
      <name val="Arial Narrow"/>
      <family val="2"/>
    </font>
    <font>
      <b/>
      <u/>
      <sz val="8"/>
      <color indexed="8"/>
      <name val="Arial Narrow"/>
      <family val="2"/>
    </font>
    <font>
      <u/>
      <sz val="10"/>
      <color indexed="8"/>
      <name val="Arial Narrow"/>
      <family val="2"/>
    </font>
    <font>
      <sz val="10"/>
      <color theme="1"/>
      <name val="Arial"/>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Arial Narrow"/>
      <family val="2"/>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4"/>
      <color indexed="8"/>
      <name val="Arial Narrow"/>
      <family val="2"/>
    </font>
    <font>
      <b/>
      <u/>
      <sz val="26"/>
      <color indexed="10"/>
      <name val="Arial Narrow"/>
      <family val="2"/>
    </font>
    <font>
      <b/>
      <sz val="16"/>
      <color indexed="10"/>
      <name val="Arial Narrow"/>
      <family val="2"/>
    </font>
    <font>
      <b/>
      <u/>
      <sz val="14"/>
      <color indexed="8"/>
      <name val="Arial Narrow"/>
      <family val="2"/>
    </font>
    <font>
      <b/>
      <sz val="11"/>
      <color indexed="8"/>
      <name val="Arial Narrow"/>
      <family val="2"/>
    </font>
    <font>
      <sz val="11"/>
      <color indexed="8"/>
      <name val="Arial Narrow"/>
      <family val="2"/>
    </font>
    <font>
      <sz val="12"/>
      <color indexed="8"/>
      <name val="Arial Narrow"/>
      <family val="2"/>
    </font>
    <font>
      <b/>
      <sz val="20"/>
      <color indexed="8"/>
      <name val="Arial Narrow"/>
      <family val="2"/>
    </font>
    <font>
      <sz val="8"/>
      <color indexed="22"/>
      <name val="Arial Narrow"/>
      <family val="2"/>
    </font>
    <font>
      <b/>
      <u/>
      <sz val="10"/>
      <name val="Arial Narrow"/>
      <family val="2"/>
    </font>
    <font>
      <u/>
      <sz val="10"/>
      <color indexed="12"/>
      <name val="Arial Narrow"/>
      <family val="2"/>
    </font>
    <font>
      <b/>
      <sz val="18"/>
      <color indexed="10"/>
      <name val="Arial Narrow"/>
      <family val="2"/>
    </font>
    <font>
      <b/>
      <sz val="12"/>
      <name val="Arial Narrow"/>
      <family val="2"/>
    </font>
    <font>
      <sz val="10"/>
      <name val="Arial Narrow"/>
      <family val="2"/>
    </font>
    <font>
      <sz val="10"/>
      <color indexed="22"/>
      <name val="Arial Narrow"/>
      <family val="2"/>
    </font>
    <font>
      <b/>
      <u/>
      <sz val="10"/>
      <color indexed="8"/>
      <name val="Arial Narrow"/>
      <family val="2"/>
    </font>
    <font>
      <b/>
      <sz val="11"/>
      <name val="Arial Narrow"/>
      <family val="2"/>
    </font>
    <font>
      <b/>
      <sz val="14"/>
      <name val="Arial Narrow"/>
      <family val="2"/>
    </font>
    <font>
      <b/>
      <sz val="16"/>
      <name val="Arial Narrow"/>
      <family val="2"/>
    </font>
    <font>
      <b/>
      <sz val="18"/>
      <name val="Arial Narrow"/>
      <family val="2"/>
    </font>
    <font>
      <b/>
      <sz val="12"/>
      <color rgb="FFFF0000"/>
      <name val="Arial"/>
      <family val="2"/>
    </font>
    <font>
      <b/>
      <sz val="14"/>
      <color rgb="FFFF0000"/>
      <name val="Arial"/>
      <family val="2"/>
    </font>
    <font>
      <sz val="12"/>
      <name val="Calibri"/>
      <family val="2"/>
      <scheme val="minor"/>
    </font>
    <font>
      <b/>
      <sz val="12"/>
      <name val="Calibri"/>
      <family val="2"/>
      <scheme val="minor"/>
    </font>
    <font>
      <u/>
      <sz val="11"/>
      <name val="Arial Narrow"/>
      <family val="2"/>
    </font>
    <font>
      <u/>
      <sz val="12"/>
      <name val="Calibri"/>
      <family val="2"/>
      <scheme val="minor"/>
    </font>
    <font>
      <sz val="12"/>
      <name val="Arial Narrow"/>
      <family val="2"/>
    </font>
    <font>
      <u/>
      <sz val="11"/>
      <color indexed="8"/>
      <name val="Arial Narrow"/>
      <family val="2"/>
    </font>
    <font>
      <b/>
      <i/>
      <sz val="10"/>
      <color indexed="10"/>
      <name val="Arial Narrow"/>
      <family val="2"/>
    </font>
    <font>
      <b/>
      <u/>
      <sz val="11"/>
      <color indexed="8"/>
      <name val="Arial Narrow"/>
      <family val="2"/>
    </font>
    <font>
      <b/>
      <i/>
      <sz val="11"/>
      <color indexed="10"/>
      <name val="Arial Narrow"/>
      <family val="2"/>
    </font>
    <font>
      <i/>
      <sz val="8"/>
      <color indexed="8"/>
      <name val="Arial Narrow"/>
      <family val="2"/>
    </font>
    <font>
      <sz val="8"/>
      <color indexed="8"/>
      <name val="Arial Narrow"/>
      <family val="2"/>
    </font>
    <font>
      <i/>
      <sz val="8"/>
      <name val="Arial Narrow"/>
      <family val="2"/>
    </font>
    <font>
      <b/>
      <sz val="11"/>
      <color rgb="FFFF0000"/>
      <name val="Arial Narrow"/>
      <family val="2"/>
    </font>
    <font>
      <b/>
      <u/>
      <sz val="10"/>
      <color rgb="FFFF0000"/>
      <name val="Arial Narrow"/>
      <family val="2"/>
    </font>
    <font>
      <sz val="14"/>
      <name val="Arial Narrow"/>
      <family val="2"/>
    </font>
    <font>
      <i/>
      <sz val="9"/>
      <name val="Arial Narrow"/>
      <family val="2"/>
    </font>
    <font>
      <b/>
      <i/>
      <sz val="11"/>
      <color theme="3"/>
      <name val="Arial Narrow"/>
      <family val="2"/>
    </font>
    <font>
      <b/>
      <sz val="11"/>
      <color theme="3"/>
      <name val="Arial Narrow"/>
      <family val="2"/>
    </font>
    <font>
      <b/>
      <sz val="14"/>
      <color rgb="FFFF0000"/>
      <name val="Arial Narrow"/>
      <family val="2"/>
    </font>
    <font>
      <sz val="11"/>
      <color rgb="FFFF0000"/>
      <name val="Arial Narrow"/>
      <family val="2"/>
    </font>
    <font>
      <b/>
      <sz val="9"/>
      <name val="Arial Narrow"/>
      <family val="2"/>
    </font>
    <font>
      <b/>
      <sz val="20"/>
      <color rgb="FF0070C0"/>
      <name val="Arial Narrow"/>
      <family val="2"/>
    </font>
    <font>
      <b/>
      <sz val="22"/>
      <color rgb="FF0070C0"/>
      <name val="Arial Narrow"/>
      <family val="2"/>
    </font>
    <font>
      <b/>
      <sz val="22"/>
      <name val="Arial Narrow"/>
      <family val="2"/>
    </font>
    <font>
      <b/>
      <sz val="6"/>
      <color indexed="8"/>
      <name val="Arial Narrow"/>
      <family val="2"/>
    </font>
    <font>
      <b/>
      <sz val="9"/>
      <color indexed="10"/>
      <name val="Arial Narrow"/>
      <family val="2"/>
    </font>
    <font>
      <sz val="9"/>
      <color indexed="22"/>
      <name val="Arial Narrow"/>
      <family val="2"/>
    </font>
    <font>
      <sz val="8"/>
      <color indexed="63"/>
      <name val="Arial Narrow"/>
      <family val="2"/>
    </font>
    <font>
      <sz val="8"/>
      <color indexed="10"/>
      <name val="Arial Narrow"/>
      <family val="2"/>
    </font>
    <font>
      <i/>
      <sz val="9"/>
      <color indexed="8"/>
      <name val="Arial Narrow"/>
      <family val="2"/>
    </font>
    <font>
      <sz val="8"/>
      <color theme="0" tint="-0.34998626667073579"/>
      <name val="Arial Narrow"/>
      <family val="2"/>
    </font>
    <font>
      <sz val="10"/>
      <color theme="0" tint="-0.249977111117893"/>
      <name val="Arial Narrow"/>
      <family val="2"/>
    </font>
    <font>
      <b/>
      <u/>
      <sz val="9"/>
      <color indexed="8"/>
      <name val="Arial Narrow"/>
      <family val="2"/>
    </font>
    <font>
      <sz val="9"/>
      <name val="Arial Narrow"/>
      <family val="2"/>
    </font>
    <font>
      <i/>
      <sz val="10"/>
      <color indexed="8"/>
      <name val="Arial Narrow"/>
      <family val="2"/>
    </font>
    <font>
      <b/>
      <u/>
      <sz val="8"/>
      <color rgb="FFFF0000"/>
      <name val="Arial Narrow"/>
      <family val="2"/>
    </font>
    <font>
      <b/>
      <sz val="8.5"/>
      <color indexed="8"/>
      <name val="Arial Narrow"/>
      <family val="2"/>
    </font>
    <font>
      <i/>
      <sz val="7"/>
      <color indexed="8"/>
      <name val="Arial Narrow"/>
      <family val="2"/>
    </font>
    <font>
      <b/>
      <u/>
      <sz val="7"/>
      <color indexed="8"/>
      <name val="Arial Narrow"/>
      <family val="2"/>
    </font>
    <font>
      <b/>
      <sz val="7"/>
      <color indexed="8"/>
      <name val="Arial Narrow"/>
      <family val="2"/>
    </font>
    <font>
      <sz val="6"/>
      <color indexed="8"/>
      <name val="Arial Narrow"/>
      <family val="2"/>
    </font>
    <font>
      <i/>
      <sz val="10"/>
      <color rgb="FFFF0000"/>
      <name val="Arial Narrow"/>
      <family val="2"/>
    </font>
    <font>
      <i/>
      <sz val="9"/>
      <color rgb="FFFF0000"/>
      <name val="Arial Narrow"/>
      <family val="2"/>
    </font>
    <font>
      <sz val="10"/>
      <color rgb="FFFF0000"/>
      <name val="Arial Narrow"/>
      <family val="2"/>
    </font>
    <font>
      <b/>
      <sz val="12"/>
      <color rgb="FFFF0000"/>
      <name val="Arial Narrow"/>
      <family val="2"/>
    </font>
    <font>
      <b/>
      <i/>
      <sz val="9"/>
      <color indexed="8"/>
      <name val="Arial Narrow"/>
      <family val="2"/>
    </font>
    <font>
      <b/>
      <sz val="12"/>
      <color indexed="10"/>
      <name val="Arial Narrow"/>
      <family val="2"/>
    </font>
    <font>
      <sz val="10"/>
      <color indexed="63"/>
      <name val="Arial Narrow"/>
      <family val="2"/>
    </font>
    <font>
      <i/>
      <sz val="10"/>
      <name val="Arial Narrow"/>
      <family val="2"/>
    </font>
    <font>
      <sz val="8"/>
      <color indexed="23"/>
      <name val="Arial Narrow"/>
      <family val="2"/>
    </font>
    <font>
      <b/>
      <sz val="10"/>
      <color rgb="FFFF0000"/>
      <name val="Arial Narrow"/>
      <family val="2"/>
    </font>
    <font>
      <b/>
      <i/>
      <sz val="10"/>
      <color rgb="FFFF0000"/>
      <name val="Arial Narrow"/>
      <family val="2"/>
    </font>
    <font>
      <b/>
      <sz val="8"/>
      <color indexed="23"/>
      <name val="Arial Narrow"/>
      <family val="2"/>
    </font>
    <font>
      <b/>
      <sz val="16"/>
      <color indexed="8"/>
      <name val="Arial Narrow"/>
      <family val="2"/>
    </font>
    <font>
      <b/>
      <sz val="16"/>
      <color rgb="FF0070C0"/>
      <name val="Arial Narrow"/>
      <family val="2"/>
    </font>
    <font>
      <b/>
      <i/>
      <sz val="16"/>
      <color rgb="FF0070C0"/>
      <name val="Arial Narrow"/>
      <family val="2"/>
    </font>
    <font>
      <b/>
      <sz val="16"/>
      <color rgb="FFFF0000"/>
      <name val="Arial Narrow"/>
      <family val="2"/>
    </font>
    <font>
      <sz val="16"/>
      <color indexed="8"/>
      <name val="Arial Narrow"/>
      <family val="2"/>
    </font>
    <font>
      <b/>
      <sz val="14"/>
      <color indexed="10"/>
      <name val="Arial Narrow"/>
      <family val="2"/>
    </font>
    <font>
      <sz val="14"/>
      <color indexed="8"/>
      <name val="Arial Narrow"/>
      <family val="2"/>
    </font>
    <font>
      <b/>
      <i/>
      <u/>
      <sz val="11"/>
      <color indexed="10"/>
      <name val="Arial Narrow"/>
      <family val="2"/>
    </font>
    <font>
      <b/>
      <i/>
      <sz val="14"/>
      <color indexed="10"/>
      <name val="Arial Narrow"/>
      <family val="2"/>
    </font>
    <font>
      <b/>
      <i/>
      <sz val="20"/>
      <color rgb="FF0070C0"/>
      <name val="Arial Narrow"/>
      <family val="2"/>
    </font>
    <font>
      <sz val="14"/>
      <color indexed="10"/>
      <name val="Arial Narrow"/>
      <family val="2"/>
    </font>
    <font>
      <i/>
      <u val="singleAccounting"/>
      <sz val="18"/>
      <name val="Brush Script MT"/>
      <family val="4"/>
    </font>
    <font>
      <u/>
      <sz val="14"/>
      <color indexed="8"/>
      <name val="Arial Narrow"/>
      <family val="2"/>
    </font>
    <font>
      <b/>
      <i/>
      <sz val="14"/>
      <name val="Arial"/>
      <family val="2"/>
    </font>
    <font>
      <b/>
      <sz val="14"/>
      <color theme="4"/>
      <name val="Arial Narrow"/>
      <family val="2"/>
    </font>
    <font>
      <b/>
      <i/>
      <sz val="12"/>
      <color indexed="8"/>
      <name val="Arial"/>
      <family val="2"/>
    </font>
    <font>
      <b/>
      <sz val="12"/>
      <color theme="1"/>
      <name val="Arial"/>
      <family val="2"/>
    </font>
    <font>
      <b/>
      <sz val="11"/>
      <color rgb="FFFF0000"/>
      <name val="Arial"/>
      <family val="2"/>
    </font>
    <font>
      <b/>
      <sz val="11"/>
      <name val="Arial"/>
      <family val="2"/>
    </font>
    <font>
      <b/>
      <i/>
      <sz val="12"/>
      <name val="Arial Narrow"/>
      <family val="2"/>
    </font>
    <font>
      <b/>
      <sz val="12"/>
      <color theme="3"/>
      <name val="Arial"/>
      <family val="2"/>
    </font>
    <font>
      <b/>
      <sz val="20"/>
      <name val="Arial"/>
      <family val="2"/>
    </font>
    <font>
      <b/>
      <u/>
      <sz val="36"/>
      <color rgb="FF0070C0"/>
      <name val="Arial Narrow"/>
      <family val="2"/>
    </font>
    <font>
      <b/>
      <sz val="20"/>
      <color indexed="10"/>
      <name val="Arial Narrow"/>
      <family val="2"/>
    </font>
    <font>
      <b/>
      <sz val="13.5"/>
      <color indexed="8"/>
      <name val="Arial Narrow"/>
      <family val="2"/>
    </font>
    <font>
      <b/>
      <u/>
      <sz val="14"/>
      <name val="Arial Narrow"/>
      <family val="2"/>
    </font>
    <font>
      <b/>
      <sz val="18"/>
      <color indexed="8"/>
      <name val="Arial Narrow"/>
      <family val="2"/>
    </font>
    <font>
      <sz val="11"/>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55"/>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gray125">
        <fgColor indexed="11"/>
        <bgColor rgb="FFFFFF00"/>
      </patternFill>
    </fill>
    <fill>
      <patternFill patternType="solid">
        <fgColor rgb="FFFF7C8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55"/>
      </patternFill>
    </fill>
    <fill>
      <patternFill patternType="solid">
        <fgColor rgb="FFF2F2F2"/>
        <bgColor indexed="64"/>
      </patternFill>
    </fill>
    <fill>
      <patternFill patternType="gray125">
        <bgColor rgb="FFFFFFCC"/>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45">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4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13"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23" borderId="7" applyNumberFormat="0" applyFont="0" applyAlignment="0" applyProtection="0"/>
    <xf numFmtId="0" fontId="54" fillId="20" borderId="8" applyNumberFormat="0" applyAlignment="0" applyProtection="0"/>
    <xf numFmtId="0" fontId="55" fillId="0" borderId="0" applyNumberFormat="0" applyFill="0" applyBorder="0" applyAlignment="0" applyProtection="0"/>
    <xf numFmtId="0" fontId="56" fillId="0" borderId="9" applyNumberFormat="0" applyFill="0" applyAlignment="0" applyProtection="0"/>
    <xf numFmtId="0" fontId="57" fillId="0" borderId="0" applyNumberFormat="0" applyFill="0" applyBorder="0" applyAlignment="0" applyProtection="0"/>
    <xf numFmtId="0" fontId="1" fillId="0" borderId="0"/>
  </cellStyleXfs>
  <cellXfs count="995">
    <xf numFmtId="0" fontId="0" fillId="0" borderId="0" xfId="0"/>
    <xf numFmtId="0" fontId="7" fillId="0" borderId="0" xfId="0" applyFont="1"/>
    <xf numFmtId="0" fontId="7" fillId="0" borderId="0" xfId="0" applyFont="1" applyAlignment="1">
      <alignment horizontal="right"/>
    </xf>
    <xf numFmtId="44" fontId="16" fillId="0" borderId="0" xfId="0" applyNumberFormat="1" applyFont="1" applyAlignment="1" applyProtection="1">
      <alignment shrinkToFit="1"/>
      <protection locked="0"/>
    </xf>
    <xf numFmtId="0" fontId="17" fillId="0" borderId="12" xfId="0" applyFont="1" applyBorder="1" applyAlignment="1" applyProtection="1">
      <alignment horizontal="left"/>
      <protection locked="0"/>
    </xf>
    <xf numFmtId="0" fontId="4" fillId="0" borderId="0" xfId="0" applyFont="1"/>
    <xf numFmtId="0" fontId="4" fillId="0" borderId="0" xfId="0" applyFont="1" applyAlignment="1">
      <alignment horizontal="center" wrapText="1"/>
    </xf>
    <xf numFmtId="44" fontId="17" fillId="0" borderId="12" xfId="0" applyNumberFormat="1" applyFont="1" applyBorder="1" applyProtection="1">
      <protection locked="0"/>
    </xf>
    <xf numFmtId="0" fontId="22" fillId="0" borderId="0" xfId="0" applyFont="1"/>
    <xf numFmtId="0" fontId="14" fillId="0" borderId="0" xfId="0" applyFont="1"/>
    <xf numFmtId="0" fontId="21" fillId="0" borderId="0" xfId="0" applyFont="1"/>
    <xf numFmtId="40" fontId="14" fillId="0" borderId="0" xfId="0" applyNumberFormat="1" applyFont="1"/>
    <xf numFmtId="0" fontId="14" fillId="0" borderId="0" xfId="0" applyFont="1" applyAlignment="1">
      <alignment horizontal="left" vertical="top"/>
    </xf>
    <xf numFmtId="0" fontId="5" fillId="0" borderId="0" xfId="0" applyFont="1" applyAlignment="1">
      <alignment vertical="center"/>
    </xf>
    <xf numFmtId="40" fontId="5" fillId="0" borderId="0" xfId="0" applyNumberFormat="1" applyFont="1"/>
    <xf numFmtId="0" fontId="2" fillId="0" borderId="0" xfId="0" applyFont="1"/>
    <xf numFmtId="0" fontId="32" fillId="24" borderId="12" xfId="0" applyFont="1" applyFill="1" applyBorder="1" applyAlignment="1">
      <alignment horizontal="center"/>
    </xf>
    <xf numFmtId="0" fontId="2" fillId="0" borderId="36" xfId="0" applyFont="1" applyBorder="1"/>
    <xf numFmtId="0" fontId="33" fillId="0" borderId="0" xfId="0" applyFont="1" applyAlignment="1">
      <alignment horizontal="right"/>
    </xf>
    <xf numFmtId="0" fontId="3" fillId="0" borderId="0" xfId="0" applyFont="1"/>
    <xf numFmtId="0" fontId="2" fillId="0" borderId="0" xfId="0" applyFont="1" applyAlignment="1">
      <alignment horizontal="right"/>
    </xf>
    <xf numFmtId="0" fontId="9" fillId="0" borderId="0" xfId="0" applyFont="1" applyAlignment="1">
      <alignment vertical="center"/>
    </xf>
    <xf numFmtId="168" fontId="15" fillId="0" borderId="25" xfId="0" applyNumberFormat="1" applyFont="1" applyBorder="1" applyAlignment="1">
      <alignment horizontal="left" vertical="center" shrinkToFit="1"/>
    </xf>
    <xf numFmtId="168" fontId="15" fillId="0" borderId="26" xfId="0" applyNumberFormat="1" applyFont="1" applyBorder="1" applyAlignment="1">
      <alignment horizontal="left" vertical="center" shrinkToFit="1"/>
    </xf>
    <xf numFmtId="0" fontId="27" fillId="0" borderId="0" xfId="0" applyFont="1" applyAlignment="1">
      <alignment horizontal="left" vertical="center" indent="1"/>
    </xf>
    <xf numFmtId="0" fontId="28" fillId="0" borderId="37" xfId="0" applyFont="1" applyBorder="1" applyAlignment="1">
      <alignment horizontal="left" vertical="center" indent="1"/>
    </xf>
    <xf numFmtId="0" fontId="28" fillId="0" borderId="25" xfId="0" applyFont="1" applyBorder="1" applyAlignment="1">
      <alignment horizontal="left" vertical="center" indent="1"/>
    </xf>
    <xf numFmtId="0" fontId="36" fillId="0" borderId="0" xfId="0" applyFont="1" applyAlignment="1" applyProtection="1">
      <alignment horizontal="center"/>
      <protection locked="0"/>
    </xf>
    <xf numFmtId="0" fontId="2" fillId="0" borderId="0" xfId="0" applyFont="1" applyAlignment="1" applyProtection="1">
      <alignment horizontal="center"/>
      <protection locked="0"/>
    </xf>
    <xf numFmtId="0" fontId="33" fillId="0" borderId="0" xfId="0" applyFont="1"/>
    <xf numFmtId="0" fontId="30" fillId="0" borderId="0" xfId="0" applyFont="1" applyAlignment="1">
      <alignment horizontal="left" wrapText="1"/>
    </xf>
    <xf numFmtId="0" fontId="37" fillId="0" borderId="0" xfId="0" applyFont="1" applyAlignment="1">
      <alignment vertical="center"/>
    </xf>
    <xf numFmtId="0" fontId="38" fillId="0" borderId="0" xfId="0" applyFont="1"/>
    <xf numFmtId="0" fontId="0" fillId="0" borderId="0" xfId="0" applyAlignment="1">
      <alignment horizontal="center"/>
    </xf>
    <xf numFmtId="0" fontId="62" fillId="0" borderId="0" xfId="0" applyFont="1"/>
    <xf numFmtId="0" fontId="60" fillId="0" borderId="0" xfId="0" applyFont="1"/>
    <xf numFmtId="0" fontId="60" fillId="35" borderId="0" xfId="0" applyFont="1" applyFill="1"/>
    <xf numFmtId="0" fontId="62" fillId="35" borderId="0" xfId="0" applyFont="1" applyFill="1"/>
    <xf numFmtId="0" fontId="62" fillId="0" borderId="0" xfId="0" applyFont="1" applyAlignment="1">
      <alignment vertical="center"/>
    </xf>
    <xf numFmtId="0" fontId="62" fillId="0" borderId="0" xfId="0" applyFont="1" applyAlignment="1">
      <alignment horizontal="center"/>
    </xf>
    <xf numFmtId="0" fontId="62" fillId="0" borderId="0" xfId="0" applyFont="1" applyAlignment="1">
      <alignment horizontal="center" vertical="center"/>
    </xf>
    <xf numFmtId="0" fontId="11" fillId="0" borderId="0" xfId="0" applyFont="1"/>
    <xf numFmtId="0" fontId="60" fillId="0" borderId="0" xfId="0" applyFont="1" applyAlignment="1">
      <alignment horizontal="right"/>
    </xf>
    <xf numFmtId="0" fontId="12" fillId="0" borderId="0" xfId="0" applyFont="1" applyAlignment="1">
      <alignment horizontal="right"/>
    </xf>
    <xf numFmtId="0" fontId="68" fillId="0" borderId="0" xfId="0" applyFont="1" applyAlignment="1">
      <alignment vertical="center"/>
    </xf>
    <xf numFmtId="0" fontId="0" fillId="0" borderId="0" xfId="0" applyAlignment="1">
      <alignment wrapText="1"/>
    </xf>
    <xf numFmtId="0" fontId="74" fillId="38" borderId="0" xfId="0" applyFont="1" applyFill="1" applyAlignment="1">
      <alignment horizontal="center" vertical="center" wrapText="1"/>
    </xf>
    <xf numFmtId="0" fontId="75" fillId="38" borderId="0" xfId="0" applyFont="1" applyFill="1" applyAlignment="1">
      <alignment horizontal="center" wrapText="1"/>
    </xf>
    <xf numFmtId="0" fontId="75" fillId="38" borderId="0" xfId="0" applyFont="1" applyFill="1" applyAlignment="1">
      <alignment horizontal="center" vertical="center" wrapText="1"/>
    </xf>
    <xf numFmtId="0" fontId="75" fillId="38" borderId="0" xfId="0" applyFont="1" applyFill="1" applyAlignment="1">
      <alignment horizontal="center" vertical="top" wrapText="1"/>
    </xf>
    <xf numFmtId="0" fontId="76" fillId="0" borderId="0" xfId="0" applyFont="1" applyAlignment="1">
      <alignment wrapText="1"/>
    </xf>
    <xf numFmtId="0" fontId="77"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ill="1" applyAlignment="1">
      <alignment vertical="top" wrapText="1"/>
    </xf>
    <xf numFmtId="0" fontId="76" fillId="0" borderId="0" xfId="0" applyFont="1" applyAlignment="1">
      <alignment horizontal="center" vertical="center" wrapText="1"/>
    </xf>
    <xf numFmtId="0" fontId="76"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78" fillId="0" borderId="0" xfId="0" applyFont="1" applyAlignment="1">
      <alignment horizontal="center" vertical="center" wrapText="1"/>
    </xf>
    <xf numFmtId="0" fontId="79" fillId="0" borderId="0" xfId="0" applyFont="1" applyAlignment="1">
      <alignment horizontal="center" vertical="center" wrapText="1"/>
    </xf>
    <xf numFmtId="0" fontId="80" fillId="0" borderId="0" xfId="0" applyFont="1" applyAlignment="1">
      <alignment horizontal="left" vertical="center" wrapText="1"/>
    </xf>
    <xf numFmtId="0" fontId="72" fillId="0" borderId="0" xfId="0" applyFont="1" applyAlignment="1">
      <alignment horizontal="left" vertical="center" wrapText="1"/>
    </xf>
    <xf numFmtId="0" fontId="72" fillId="0" borderId="0" xfId="0" applyFont="1" applyAlignment="1">
      <alignment horizontal="left" vertical="top" wrapText="1"/>
    </xf>
    <xf numFmtId="0" fontId="72" fillId="0" borderId="0" xfId="0" applyFont="1" applyAlignment="1">
      <alignment horizontal="center" vertical="center" wrapText="1"/>
    </xf>
    <xf numFmtId="0" fontId="80" fillId="0" borderId="0" xfId="0" applyFont="1" applyAlignment="1">
      <alignment horizontal="left" vertical="top" wrapText="1"/>
    </xf>
    <xf numFmtId="0" fontId="80" fillId="0" borderId="0" xfId="0" applyFont="1" applyAlignment="1">
      <alignment horizontal="center" vertical="center" wrapText="1"/>
    </xf>
    <xf numFmtId="0" fontId="85" fillId="32" borderId="0" xfId="0" applyFont="1" applyFill="1" applyAlignment="1">
      <alignment horizontal="center" vertical="center" wrapText="1"/>
    </xf>
    <xf numFmtId="0" fontId="76" fillId="33" borderId="0" xfId="0" applyFont="1" applyFill="1" applyAlignment="1">
      <alignment horizontal="center" vertical="center" wrapText="1"/>
    </xf>
    <xf numFmtId="0" fontId="90" fillId="0" borderId="0" xfId="0" applyFont="1" applyAlignment="1">
      <alignment horizontal="left" vertical="top" wrapText="1"/>
    </xf>
    <xf numFmtId="0" fontId="7" fillId="0" borderId="0" xfId="0" applyFont="1" applyAlignment="1">
      <alignment horizontal="left" vertical="top" wrapText="1"/>
    </xf>
    <xf numFmtId="0" fontId="77" fillId="0" borderId="0" xfId="0" applyFont="1" applyAlignment="1">
      <alignment horizontal="center" vertical="center" wrapText="1"/>
    </xf>
    <xf numFmtId="0" fontId="76" fillId="31" borderId="0" xfId="0" applyFont="1" applyFill="1" applyAlignment="1">
      <alignment horizontal="center" vertical="center" wrapText="1"/>
    </xf>
    <xf numFmtId="0" fontId="0" fillId="31" borderId="0" xfId="0" applyFill="1" applyAlignment="1">
      <alignment wrapText="1"/>
    </xf>
    <xf numFmtId="0" fontId="0" fillId="31" borderId="0" xfId="0" applyFill="1" applyAlignment="1">
      <alignment horizontal="left" vertical="center" wrapText="1"/>
    </xf>
    <xf numFmtId="0" fontId="0" fillId="31" borderId="0" xfId="0" applyFill="1" applyAlignment="1">
      <alignment vertical="top" wrapText="1"/>
    </xf>
    <xf numFmtId="0" fontId="76" fillId="0" borderId="0" xfId="0" applyFont="1" applyAlignment="1">
      <alignment vertical="center" wrapText="1"/>
    </xf>
    <xf numFmtId="0" fontId="0" fillId="0" borderId="0" xfId="0" applyAlignment="1">
      <alignment horizontal="left" vertical="top" wrapText="1"/>
    </xf>
    <xf numFmtId="0" fontId="94" fillId="0" borderId="0" xfId="0" applyFont="1" applyAlignment="1">
      <alignment vertical="top" wrapText="1"/>
    </xf>
    <xf numFmtId="0" fontId="95" fillId="0" borderId="0" xfId="0" applyFont="1" applyAlignment="1">
      <alignment horizontal="left" vertical="top" wrapText="1"/>
    </xf>
    <xf numFmtId="0" fontId="95" fillId="0" borderId="0" xfId="0" applyFont="1" applyAlignment="1">
      <alignment vertical="top" wrapText="1"/>
    </xf>
    <xf numFmtId="0" fontId="96" fillId="35" borderId="42" xfId="0" applyFont="1" applyFill="1" applyBorder="1" applyAlignment="1">
      <alignment horizontal="center" vertical="center" wrapText="1"/>
    </xf>
    <xf numFmtId="0" fontId="97" fillId="35" borderId="35" xfId="0" applyFont="1" applyFill="1" applyBorder="1" applyAlignment="1">
      <alignment horizontal="center" vertical="center" wrapText="1"/>
    </xf>
    <xf numFmtId="0" fontId="97" fillId="35" borderId="35" xfId="0" applyFont="1" applyFill="1" applyBorder="1" applyAlignment="1">
      <alignment horizontal="left" vertical="center" wrapText="1"/>
    </xf>
    <xf numFmtId="0" fontId="98" fillId="35" borderId="43" xfId="0" applyFont="1" applyFill="1" applyBorder="1" applyAlignment="1">
      <alignment horizontal="left" vertical="top" wrapText="1"/>
    </xf>
    <xf numFmtId="0" fontId="76" fillId="35" borderId="46" xfId="0" applyFont="1" applyFill="1" applyBorder="1" applyAlignment="1">
      <alignment horizontal="center" vertical="center" wrapText="1"/>
    </xf>
    <xf numFmtId="0" fontId="97" fillId="35" borderId="36" xfId="0" applyFont="1" applyFill="1" applyBorder="1" applyAlignment="1">
      <alignment horizontal="center" vertical="center" wrapText="1"/>
    </xf>
    <xf numFmtId="0" fontId="97" fillId="35" borderId="36" xfId="0" applyFont="1" applyFill="1" applyBorder="1" applyAlignment="1">
      <alignment horizontal="left" vertical="center" wrapText="1"/>
    </xf>
    <xf numFmtId="0" fontId="97" fillId="35" borderId="47" xfId="0" applyFont="1" applyFill="1" applyBorder="1" applyAlignment="1">
      <alignment horizontal="left" vertical="top" wrapText="1"/>
    </xf>
    <xf numFmtId="0" fontId="91" fillId="0" borderId="0" xfId="0" applyFont="1" applyAlignment="1">
      <alignment vertical="top" wrapText="1"/>
    </xf>
    <xf numFmtId="0" fontId="91" fillId="0" borderId="0" xfId="0" applyFont="1" applyAlignment="1">
      <alignment horizontal="center" vertical="center" wrapText="1"/>
    </xf>
    <xf numFmtId="0" fontId="0" fillId="32" borderId="0" xfId="0" applyFill="1" applyAlignment="1">
      <alignment vertical="center" wrapText="1"/>
    </xf>
    <xf numFmtId="0" fontId="77" fillId="39" borderId="12" xfId="0" applyFont="1" applyFill="1" applyBorder="1" applyAlignment="1">
      <alignment horizontal="left" vertical="center" wrapText="1"/>
    </xf>
    <xf numFmtId="0" fontId="99" fillId="40" borderId="12" xfId="0" applyFont="1" applyFill="1" applyBorder="1" applyAlignment="1">
      <alignment horizontal="left" vertical="center" wrapText="1" indent="1"/>
    </xf>
    <xf numFmtId="0" fontId="97" fillId="0" borderId="0" xfId="0" applyFont="1" applyAlignment="1">
      <alignment horizontal="left" vertical="center" wrapText="1"/>
    </xf>
    <xf numFmtId="0" fontId="97" fillId="0" borderId="0" xfId="0" applyFont="1" applyAlignment="1">
      <alignment wrapText="1"/>
    </xf>
    <xf numFmtId="0" fontId="102" fillId="0" borderId="0" xfId="0" applyFont="1" applyAlignment="1">
      <alignment horizontal="center" vertical="center" wrapText="1"/>
    </xf>
    <xf numFmtId="0" fontId="95" fillId="0" borderId="0" xfId="0" applyFont="1" applyAlignment="1">
      <alignment horizontal="left" vertical="center" wrapText="1"/>
    </xf>
    <xf numFmtId="0" fontId="103" fillId="31" borderId="23" xfId="0" applyFont="1" applyFill="1" applyBorder="1" applyAlignment="1">
      <alignment horizontal="center" vertical="center" wrapText="1"/>
    </xf>
    <xf numFmtId="0" fontId="82" fillId="31" borderId="21" xfId="0" applyFont="1" applyFill="1" applyBorder="1" applyAlignment="1">
      <alignment horizontal="left" vertical="center" wrapText="1"/>
    </xf>
    <xf numFmtId="0" fontId="102" fillId="0" borderId="0" xfId="0" applyFont="1" applyAlignment="1">
      <alignment horizontal="left" vertical="center" wrapText="1"/>
    </xf>
    <xf numFmtId="0" fontId="0" fillId="0" borderId="0" xfId="0" applyAlignment="1">
      <alignment vertical="center"/>
    </xf>
    <xf numFmtId="0" fontId="76" fillId="0" borderId="0" xfId="0" applyFont="1" applyAlignment="1">
      <alignment vertical="top" wrapText="1"/>
    </xf>
    <xf numFmtId="0" fontId="79" fillId="32" borderId="0" xfId="0" applyFont="1" applyFill="1" applyAlignment="1">
      <alignment horizontal="center" vertical="center" wrapText="1"/>
    </xf>
    <xf numFmtId="0" fontId="84" fillId="0" borderId="0" xfId="0" applyFont="1" applyAlignment="1">
      <alignment vertical="center" wrapText="1"/>
    </xf>
    <xf numFmtId="0" fontId="84" fillId="0" borderId="0" xfId="0" applyFont="1" applyAlignment="1">
      <alignment horizontal="left" vertical="center" wrapText="1"/>
    </xf>
    <xf numFmtId="0" fontId="84" fillId="0" borderId="0" xfId="0" applyFont="1" applyAlignment="1">
      <alignment vertical="top" wrapText="1"/>
    </xf>
    <xf numFmtId="0" fontId="84" fillId="0" borderId="0" xfId="0" applyFont="1" applyAlignment="1">
      <alignment wrapText="1"/>
    </xf>
    <xf numFmtId="0" fontId="41" fillId="0" borderId="0" xfId="0" applyFont="1" applyAlignment="1">
      <alignment vertical="top" wrapText="1" shrinkToFit="1"/>
    </xf>
    <xf numFmtId="0" fontId="41" fillId="0" borderId="0" xfId="0" applyFont="1" applyAlignment="1">
      <alignment horizontal="left" vertical="center" wrapText="1" shrinkToFit="1"/>
    </xf>
    <xf numFmtId="0" fontId="41" fillId="0" borderId="0" xfId="0" applyFont="1" applyAlignment="1">
      <alignment horizontal="left" vertical="top" wrapText="1" shrinkToFit="1"/>
    </xf>
    <xf numFmtId="0" fontId="77" fillId="32" borderId="0" xfId="0" applyFont="1" applyFill="1" applyAlignment="1">
      <alignment horizontal="left" vertical="center" wrapText="1"/>
    </xf>
    <xf numFmtId="0" fontId="0" fillId="0" borderId="0" xfId="0" applyAlignment="1">
      <alignment horizontal="center" vertical="center" wrapText="1"/>
    </xf>
    <xf numFmtId="0" fontId="79" fillId="32" borderId="42" xfId="0" applyFont="1" applyFill="1" applyBorder="1" applyAlignment="1">
      <alignment horizontal="center" vertical="center" wrapText="1"/>
    </xf>
    <xf numFmtId="0" fontId="84" fillId="32" borderId="35" xfId="0" applyFont="1" applyFill="1" applyBorder="1" applyAlignment="1">
      <alignment vertical="center" wrapText="1"/>
    </xf>
    <xf numFmtId="0" fontId="84" fillId="32" borderId="35" xfId="0" applyFont="1" applyFill="1" applyBorder="1" applyAlignment="1">
      <alignment horizontal="left" vertical="center" wrapText="1"/>
    </xf>
    <xf numFmtId="0" fontId="84" fillId="32" borderId="43" xfId="0" applyFont="1" applyFill="1" applyBorder="1" applyAlignment="1">
      <alignment vertical="top" wrapText="1"/>
    </xf>
    <xf numFmtId="0" fontId="79" fillId="35" borderId="44" xfId="0" applyFont="1" applyFill="1" applyBorder="1" applyAlignment="1">
      <alignment horizontal="center" vertical="center" wrapText="1"/>
    </xf>
    <xf numFmtId="0" fontId="84" fillId="35" borderId="0" xfId="0" applyFont="1" applyFill="1" applyAlignment="1">
      <alignment vertical="center" wrapText="1"/>
    </xf>
    <xf numFmtId="0" fontId="84" fillId="35" borderId="0" xfId="0" applyFont="1" applyFill="1" applyAlignment="1">
      <alignment horizontal="left" vertical="center" wrapText="1"/>
    </xf>
    <xf numFmtId="0" fontId="84" fillId="35" borderId="45" xfId="0" applyFont="1" applyFill="1" applyBorder="1" applyAlignment="1">
      <alignment vertical="top" wrapText="1"/>
    </xf>
    <xf numFmtId="0" fontId="79" fillId="35" borderId="46" xfId="0" applyFont="1" applyFill="1" applyBorder="1" applyAlignment="1">
      <alignment horizontal="left" vertical="center" wrapText="1"/>
    </xf>
    <xf numFmtId="0" fontId="84" fillId="35" borderId="36" xfId="0" applyFont="1" applyFill="1" applyBorder="1" applyAlignment="1">
      <alignment horizontal="left" vertical="center" wrapText="1"/>
    </xf>
    <xf numFmtId="0" fontId="0" fillId="0" borderId="0" xfId="0" applyAlignment="1">
      <alignment horizontal="left" wrapText="1"/>
    </xf>
    <xf numFmtId="0" fontId="62" fillId="0" borderId="0" xfId="0" applyFont="1" applyAlignment="1">
      <alignment horizontal="right"/>
    </xf>
    <xf numFmtId="0" fontId="40" fillId="0" borderId="0" xfId="0" applyFont="1" applyAlignment="1">
      <alignment vertical="top"/>
    </xf>
    <xf numFmtId="0" fontId="40" fillId="0" borderId="0" xfId="0" applyFont="1" applyAlignment="1">
      <alignment horizontal="center" vertical="top" wrapText="1"/>
    </xf>
    <xf numFmtId="0" fontId="63" fillId="0" borderId="12" xfId="0" applyFont="1" applyBorder="1" applyAlignment="1">
      <alignment horizontal="center"/>
    </xf>
    <xf numFmtId="0" fontId="68" fillId="0" borderId="0" xfId="0" applyFont="1"/>
    <xf numFmtId="0" fontId="68" fillId="0" borderId="0" xfId="0" applyFont="1" applyAlignment="1">
      <alignment horizontal="left" vertical="center" indent="1"/>
    </xf>
    <xf numFmtId="0" fontId="67" fillId="0" borderId="0" xfId="0" applyFont="1" applyAlignment="1">
      <alignment horizontal="left" vertical="top"/>
    </xf>
    <xf numFmtId="0" fontId="120" fillId="0" borderId="0" xfId="0" applyFont="1"/>
    <xf numFmtId="0" fontId="68" fillId="0" borderId="0" xfId="0" applyFont="1" applyAlignment="1">
      <alignment horizontal="left" vertical="top"/>
    </xf>
    <xf numFmtId="0" fontId="68" fillId="0" borderId="0" xfId="0" applyFont="1" applyAlignment="1">
      <alignment horizontal="left" vertical="top" wrapText="1"/>
    </xf>
    <xf numFmtId="0" fontId="116" fillId="0" borderId="0" xfId="0" applyFont="1" applyAlignment="1">
      <alignment horizontal="left" vertical="top"/>
    </xf>
    <xf numFmtId="0" fontId="120" fillId="0" borderId="12" xfId="0" applyFont="1" applyBorder="1" applyAlignment="1">
      <alignment vertical="top" wrapText="1"/>
    </xf>
    <xf numFmtId="0" fontId="120" fillId="0" borderId="0" xfId="0" applyFont="1" applyAlignment="1">
      <alignment horizontal="right"/>
    </xf>
    <xf numFmtId="49" fontId="120" fillId="0" borderId="0" xfId="0" applyNumberFormat="1" applyFont="1" applyAlignment="1" applyProtection="1">
      <alignment horizontal="left" vertical="center"/>
      <protection locked="0"/>
    </xf>
    <xf numFmtId="0" fontId="68" fillId="0" borderId="0" xfId="0" applyFont="1" applyAlignment="1">
      <alignment horizontal="left" vertical="center"/>
    </xf>
    <xf numFmtId="0" fontId="120" fillId="0" borderId="0" xfId="0" applyFont="1" applyAlignment="1">
      <alignment horizontal="left" indent="1"/>
    </xf>
    <xf numFmtId="0" fontId="68" fillId="0" borderId="48" xfId="0" applyFont="1" applyBorder="1" applyAlignment="1">
      <alignment horizontal="left" vertical="top"/>
    </xf>
    <xf numFmtId="0" fontId="68" fillId="0" borderId="49" xfId="0" applyFont="1" applyBorder="1"/>
    <xf numFmtId="0" fontId="68" fillId="0" borderId="50" xfId="0" applyFont="1" applyBorder="1"/>
    <xf numFmtId="0" fontId="68" fillId="0" borderId="0" xfId="0" applyFont="1" applyAlignment="1">
      <alignment horizontal="center" vertical="center"/>
    </xf>
    <xf numFmtId="0" fontId="4" fillId="32" borderId="35" xfId="0" applyFont="1" applyFill="1" applyBorder="1" applyAlignment="1">
      <alignment horizontal="center" vertical="center"/>
    </xf>
    <xf numFmtId="0" fontId="4" fillId="32" borderId="0" xfId="0" applyFont="1" applyFill="1" applyAlignment="1">
      <alignment horizontal="center" vertical="center"/>
    </xf>
    <xf numFmtId="0" fontId="4" fillId="32" borderId="36" xfId="0" applyFont="1" applyFill="1" applyBorder="1" applyAlignment="1">
      <alignment horizontal="center" vertical="center"/>
    </xf>
    <xf numFmtId="0" fontId="129" fillId="43" borderId="0" xfId="0" applyFont="1" applyFill="1" applyAlignment="1">
      <alignment horizontal="left" vertical="center" wrapText="1"/>
    </xf>
    <xf numFmtId="0" fontId="68" fillId="0" borderId="36" xfId="0" applyFont="1" applyBorder="1" applyAlignment="1">
      <alignment vertical="center"/>
    </xf>
    <xf numFmtId="0" fontId="68" fillId="0" borderId="35" xfId="0" applyFont="1" applyBorder="1" applyAlignment="1">
      <alignment vertical="center"/>
    </xf>
    <xf numFmtId="0" fontId="21" fillId="0" borderId="0" xfId="0" applyFont="1" applyAlignment="1">
      <alignment horizontal="right" vertical="center" wrapText="1"/>
    </xf>
    <xf numFmtId="0" fontId="132" fillId="0" borderId="0" xfId="44" applyFont="1" applyAlignment="1">
      <alignment horizontal="left" vertical="center" wrapText="1"/>
    </xf>
    <xf numFmtId="0" fontId="129" fillId="0" borderId="0" xfId="44" applyFont="1" applyAlignment="1">
      <alignment horizontal="left" vertical="center" wrapText="1"/>
    </xf>
    <xf numFmtId="0" fontId="111" fillId="0" borderId="0" xfId="0" applyFont="1" applyAlignment="1">
      <alignment horizontal="left" vertical="center"/>
    </xf>
    <xf numFmtId="168" fontId="134" fillId="0" borderId="0" xfId="0" applyNumberFormat="1" applyFont="1" applyAlignment="1" applyProtection="1">
      <alignment horizontal="left" vertical="center" indent="1"/>
      <protection locked="0"/>
    </xf>
    <xf numFmtId="166" fontId="62" fillId="0" borderId="0" xfId="0" applyNumberFormat="1" applyFont="1" applyAlignment="1">
      <alignment horizontal="left" vertical="center" wrapText="1" indent="1"/>
    </xf>
    <xf numFmtId="0" fontId="63" fillId="0" borderId="0" xfId="0" applyFont="1" applyAlignment="1">
      <alignment horizontal="left" vertical="center"/>
    </xf>
    <xf numFmtId="0" fontId="117" fillId="0" borderId="0" xfId="35" applyNumberFormat="1" applyFont="1" applyBorder="1" applyAlignment="1" applyProtection="1">
      <alignment horizontal="left" vertical="center" indent="1" shrinkToFit="1"/>
    </xf>
    <xf numFmtId="0" fontId="62" fillId="0" borderId="0" xfId="0" applyFont="1" applyAlignment="1">
      <alignment vertical="center" shrinkToFit="1"/>
    </xf>
    <xf numFmtId="0" fontId="60" fillId="0" borderId="0" xfId="0" applyFont="1" applyAlignment="1">
      <alignment horizontal="left" vertical="center"/>
    </xf>
    <xf numFmtId="0" fontId="11" fillId="0" borderId="0" xfId="0" applyFont="1" applyAlignment="1">
      <alignment horizontal="left" vertical="center" wrapText="1" indent="1"/>
    </xf>
    <xf numFmtId="0" fontId="60" fillId="0" borderId="0" xfId="0" applyFont="1" applyAlignment="1">
      <alignment vertical="center"/>
    </xf>
    <xf numFmtId="166" fontId="62" fillId="0" borderId="0" xfId="0" applyNumberFormat="1" applyFont="1" applyAlignment="1">
      <alignment horizontal="left" vertical="center" shrinkToFit="1"/>
    </xf>
    <xf numFmtId="0" fontId="62" fillId="0" borderId="0" xfId="0" applyFont="1" applyAlignment="1">
      <alignment horizontal="left" vertical="center" indent="1"/>
    </xf>
    <xf numFmtId="0" fontId="63" fillId="0" borderId="15" xfId="0" applyFont="1" applyBorder="1" applyAlignment="1">
      <alignment horizontal="left"/>
    </xf>
    <xf numFmtId="0" fontId="63" fillId="0" borderId="0" xfId="0" applyFont="1"/>
    <xf numFmtId="44" fontId="107" fillId="0" borderId="0" xfId="0" applyNumberFormat="1" applyFont="1" applyProtection="1">
      <protection locked="0"/>
    </xf>
    <xf numFmtId="0" fontId="137" fillId="0" borderId="0" xfId="0" applyFont="1" applyAlignment="1">
      <alignment horizontal="left" vertical="center" wrapText="1"/>
    </xf>
    <xf numFmtId="0" fontId="62" fillId="0" borderId="12" xfId="0" applyFont="1" applyBorder="1" applyAlignment="1" applyProtection="1">
      <alignment horizontal="left" vertical="top"/>
      <protection locked="0"/>
    </xf>
    <xf numFmtId="0" fontId="138" fillId="0" borderId="0" xfId="0" applyFont="1" applyAlignment="1">
      <alignment horizontal="center"/>
    </xf>
    <xf numFmtId="44" fontId="11" fillId="0" borderId="0" xfId="0" applyNumberFormat="1" applyFont="1" applyAlignment="1">
      <alignment horizontal="left"/>
    </xf>
    <xf numFmtId="0" fontId="67" fillId="0" borderId="0" xfId="0" applyFont="1" applyAlignment="1">
      <alignment vertical="center"/>
    </xf>
    <xf numFmtId="0" fontId="67" fillId="0" borderId="0" xfId="0" applyFont="1" applyAlignment="1">
      <alignment horizontal="center" vertical="center"/>
    </xf>
    <xf numFmtId="49" fontId="94" fillId="30" borderId="12" xfId="0" applyNumberFormat="1" applyFont="1" applyFill="1" applyBorder="1" applyAlignment="1" applyProtection="1">
      <alignment horizontal="left" vertical="center"/>
      <protection locked="0"/>
    </xf>
    <xf numFmtId="165" fontId="94" fillId="30" borderId="12" xfId="0" applyNumberFormat="1" applyFont="1" applyFill="1" applyBorder="1" applyAlignment="1" applyProtection="1">
      <alignment horizontal="left" vertical="center"/>
      <protection locked="0"/>
    </xf>
    <xf numFmtId="0" fontId="131" fillId="30" borderId="12" xfId="35" applyFont="1" applyFill="1" applyBorder="1" applyAlignment="1" applyProtection="1">
      <alignment horizontal="left" vertical="center"/>
      <protection locked="0"/>
    </xf>
    <xf numFmtId="166" fontId="94" fillId="30" borderId="12" xfId="0" applyNumberFormat="1" applyFont="1" applyFill="1" applyBorder="1" applyAlignment="1" applyProtection="1">
      <alignment horizontal="left" vertical="center"/>
      <protection locked="0"/>
    </xf>
    <xf numFmtId="0" fontId="94" fillId="30" borderId="12" xfId="0" applyFont="1" applyFill="1" applyBorder="1" applyAlignment="1" applyProtection="1">
      <alignment horizontal="left" vertical="center"/>
      <protection locked="0"/>
    </xf>
    <xf numFmtId="44" fontId="94" fillId="30" borderId="12" xfId="0" applyNumberFormat="1" applyFont="1" applyFill="1" applyBorder="1" applyAlignment="1" applyProtection="1">
      <alignment vertical="center"/>
      <protection locked="0"/>
    </xf>
    <xf numFmtId="166" fontId="94" fillId="30" borderId="38" xfId="0" applyNumberFormat="1" applyFont="1" applyFill="1" applyBorder="1" applyAlignment="1" applyProtection="1">
      <alignment horizontal="left" vertical="center"/>
      <protection locked="0"/>
    </xf>
    <xf numFmtId="0" fontId="128" fillId="31" borderId="12" xfId="0" applyFont="1" applyFill="1" applyBorder="1" applyAlignment="1">
      <alignment horizontal="left" vertical="center" wrapText="1"/>
    </xf>
    <xf numFmtId="169" fontId="119" fillId="30" borderId="12" xfId="0" applyNumberFormat="1" applyFont="1" applyFill="1" applyBorder="1" applyAlignment="1" applyProtection="1">
      <alignment horizontal="center" vertical="center"/>
      <protection locked="0"/>
    </xf>
    <xf numFmtId="169" fontId="119" fillId="30" borderId="15" xfId="0" applyNumberFormat="1" applyFont="1" applyFill="1" applyBorder="1" applyAlignment="1" applyProtection="1">
      <alignment horizontal="center" vertical="center"/>
      <protection locked="0"/>
    </xf>
    <xf numFmtId="165" fontId="112" fillId="30" borderId="0" xfId="0" applyNumberFormat="1" applyFont="1" applyFill="1" applyAlignment="1">
      <alignment horizontal="left" vertical="center" indent="1"/>
    </xf>
    <xf numFmtId="0" fontId="60" fillId="0" borderId="38" xfId="0" applyFont="1" applyBorder="1" applyAlignment="1">
      <alignment horizontal="center"/>
    </xf>
    <xf numFmtId="0" fontId="142" fillId="30" borderId="0" xfId="0" applyFont="1" applyFill="1" applyAlignment="1">
      <alignment horizontal="center" vertical="center"/>
    </xf>
    <xf numFmtId="0" fontId="111" fillId="0" borderId="42" xfId="0" applyFont="1" applyBorder="1" applyAlignment="1">
      <alignment horizontal="center"/>
    </xf>
    <xf numFmtId="164" fontId="111" fillId="0" borderId="46" xfId="0" quotePrefix="1" applyNumberFormat="1" applyFont="1" applyBorder="1" applyAlignment="1">
      <alignment horizontal="center"/>
    </xf>
    <xf numFmtId="0" fontId="63" fillId="0" borderId="0" xfId="0" applyFont="1" applyAlignment="1">
      <alignment horizontal="left" vertical="top" wrapText="1"/>
    </xf>
    <xf numFmtId="44" fontId="68" fillId="0" borderId="0" xfId="0" applyNumberFormat="1" applyFont="1" applyAlignment="1">
      <alignment horizontal="left" vertical="top" wrapText="1"/>
    </xf>
    <xf numFmtId="0" fontId="68" fillId="0" borderId="0" xfId="0" applyFont="1" applyAlignment="1">
      <alignment vertical="top" wrapText="1"/>
    </xf>
    <xf numFmtId="0" fontId="68" fillId="0" borderId="0" xfId="0" applyFont="1" applyAlignment="1">
      <alignment vertical="center" wrapText="1"/>
    </xf>
    <xf numFmtId="0" fontId="144" fillId="0" borderId="0" xfId="0" applyFont="1" applyAlignment="1">
      <alignment horizontal="left"/>
    </xf>
    <xf numFmtId="0" fontId="111" fillId="0" borderId="35" xfId="0" applyFont="1" applyBorder="1" applyAlignment="1">
      <alignment horizontal="center"/>
    </xf>
    <xf numFmtId="164" fontId="111" fillId="0" borderId="36" xfId="0" applyNumberFormat="1" applyFont="1" applyBorder="1" applyAlignment="1">
      <alignment horizontal="center"/>
    </xf>
    <xf numFmtId="44" fontId="112" fillId="0" borderId="47" xfId="28" applyFont="1" applyBorder="1" applyAlignment="1" applyProtection="1">
      <alignment horizontal="center" vertical="center"/>
      <protection locked="0"/>
    </xf>
    <xf numFmtId="44" fontId="112" fillId="0" borderId="21" xfId="28" applyFont="1" applyBorder="1" applyAlignment="1" applyProtection="1">
      <alignment horizontal="center" vertical="center"/>
      <protection locked="0"/>
    </xf>
    <xf numFmtId="44" fontId="112" fillId="0" borderId="21" xfId="0" applyNumberFormat="1" applyFont="1" applyBorder="1" applyAlignment="1">
      <alignment horizontal="center" vertical="center"/>
    </xf>
    <xf numFmtId="0" fontId="138" fillId="0" borderId="12" xfId="0" applyFont="1" applyBorder="1" applyAlignment="1">
      <alignment horizontal="left" vertical="center"/>
    </xf>
    <xf numFmtId="0" fontId="60" fillId="0" borderId="12" xfId="0" applyFont="1" applyBorder="1" applyAlignment="1" applyProtection="1">
      <alignment horizontal="left" vertical="center" shrinkToFit="1"/>
      <protection locked="0"/>
    </xf>
    <xf numFmtId="0" fontId="143" fillId="0" borderId="0" xfId="0" applyFont="1" applyAlignment="1">
      <alignment vertical="center" textRotation="180"/>
    </xf>
    <xf numFmtId="164" fontId="118" fillId="0" borderId="0" xfId="0" applyNumberFormat="1" applyFont="1" applyAlignment="1">
      <alignment vertical="top" textRotation="180"/>
    </xf>
    <xf numFmtId="0" fontId="60" fillId="35" borderId="23" xfId="0" applyFont="1" applyFill="1" applyBorder="1" applyAlignment="1">
      <alignment vertical="center"/>
    </xf>
    <xf numFmtId="0" fontId="60" fillId="35" borderId="21" xfId="0" applyFont="1" applyFill="1" applyBorder="1" applyAlignment="1">
      <alignment vertical="center"/>
    </xf>
    <xf numFmtId="0" fontId="62" fillId="35" borderId="23" xfId="0" applyFont="1" applyFill="1" applyBorder="1" applyAlignment="1">
      <alignment vertical="center"/>
    </xf>
    <xf numFmtId="0" fontId="148" fillId="0" borderId="0" xfId="0" applyFont="1" applyAlignment="1">
      <alignment horizontal="left" vertical="top" wrapText="1"/>
    </xf>
    <xf numFmtId="0" fontId="60" fillId="35" borderId="21" xfId="0" applyFont="1" applyFill="1" applyBorder="1" applyAlignment="1">
      <alignment horizontal="right" vertical="center"/>
    </xf>
    <xf numFmtId="0" fontId="60" fillId="0" borderId="23" xfId="0" applyFont="1" applyBorder="1" applyAlignment="1" applyProtection="1">
      <alignment horizontal="left" vertical="top"/>
      <protection locked="0"/>
    </xf>
    <xf numFmtId="0" fontId="60" fillId="0" borderId="21" xfId="0" applyFont="1" applyBorder="1" applyAlignment="1" applyProtection="1">
      <alignment horizontal="right" vertical="top"/>
      <protection locked="0"/>
    </xf>
    <xf numFmtId="0" fontId="60" fillId="0" borderId="12" xfId="0" applyFont="1" applyBorder="1" applyAlignment="1" applyProtection="1">
      <alignment horizontal="left" vertical="top" wrapText="1"/>
      <protection locked="0"/>
    </xf>
    <xf numFmtId="0" fontId="135" fillId="0" borderId="12" xfId="0" applyFont="1" applyBorder="1" applyAlignment="1">
      <alignment horizontal="center" vertical="center"/>
    </xf>
    <xf numFmtId="44" fontId="62" fillId="0" borderId="0" xfId="0" applyNumberFormat="1" applyFont="1" applyAlignment="1">
      <alignment horizontal="left"/>
    </xf>
    <xf numFmtId="0" fontId="138" fillId="0" borderId="23" xfId="0" applyFont="1" applyBorder="1"/>
    <xf numFmtId="0" fontId="149" fillId="0" borderId="0" xfId="0" applyFont="1" applyAlignment="1">
      <alignment vertical="center"/>
    </xf>
    <xf numFmtId="0" fontId="149" fillId="0" borderId="45" xfId="0" applyFont="1" applyBorder="1" applyAlignment="1">
      <alignment vertical="center"/>
    </xf>
    <xf numFmtId="0" fontId="112" fillId="43" borderId="15" xfId="0" applyFont="1" applyFill="1" applyBorder="1" applyAlignment="1">
      <alignment horizontal="center" vertical="center"/>
    </xf>
    <xf numFmtId="42" fontId="17" fillId="0" borderId="15" xfId="0" applyNumberFormat="1" applyFont="1" applyBorder="1" applyAlignment="1" applyProtection="1">
      <alignment horizontal="center"/>
      <protection locked="0"/>
    </xf>
    <xf numFmtId="42" fontId="16" fillId="0" borderId="51" xfId="0" applyNumberFormat="1" applyFont="1" applyBorder="1" applyAlignment="1">
      <alignment horizontal="center" vertical="center"/>
    </xf>
    <xf numFmtId="9" fontId="136" fillId="37" borderId="12" xfId="0" applyNumberFormat="1" applyFont="1" applyFill="1" applyBorder="1" applyAlignment="1">
      <alignment horizontal="center" vertical="center"/>
    </xf>
    <xf numFmtId="0" fontId="62" fillId="30" borderId="47" xfId="0" applyFont="1" applyFill="1" applyBorder="1" applyAlignment="1" applyProtection="1">
      <alignment horizontal="center" vertical="center" wrapText="1"/>
      <protection locked="0"/>
    </xf>
    <xf numFmtId="0" fontId="111" fillId="0" borderId="0" xfId="0" applyFont="1" applyAlignment="1">
      <alignment horizontal="left"/>
    </xf>
    <xf numFmtId="0" fontId="62" fillId="0" borderId="0" xfId="0" applyFont="1" applyAlignment="1">
      <alignment vertical="top"/>
    </xf>
    <xf numFmtId="0" fontId="120" fillId="0" borderId="0" xfId="0" applyFont="1" applyAlignment="1">
      <alignment vertical="top"/>
    </xf>
    <xf numFmtId="0" fontId="120" fillId="0" borderId="0" xfId="0" applyFont="1" applyAlignment="1">
      <alignment horizontal="left" vertical="center" indent="1"/>
    </xf>
    <xf numFmtId="0" fontId="115" fillId="0" borderId="0" xfId="0" applyFont="1" applyAlignment="1">
      <alignment vertical="top"/>
    </xf>
    <xf numFmtId="16" fontId="115" fillId="0" borderId="0" xfId="0" applyNumberFormat="1" applyFont="1" applyAlignment="1">
      <alignment vertical="top"/>
    </xf>
    <xf numFmtId="0" fontId="121"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vertical="center"/>
    </xf>
    <xf numFmtId="0" fontId="153" fillId="0" borderId="0" xfId="0" quotePrefix="1" applyFont="1" applyAlignment="1">
      <alignment vertical="center" wrapText="1"/>
    </xf>
    <xf numFmtId="0" fontId="12" fillId="0" borderId="0" xfId="0" applyFont="1" applyAlignment="1">
      <alignment horizontal="left" vertical="top" wrapText="1"/>
    </xf>
    <xf numFmtId="0" fontId="60" fillId="0" borderId="0" xfId="0" applyFont="1" applyAlignment="1">
      <alignment horizontal="left" vertical="center" shrinkToFit="1"/>
    </xf>
    <xf numFmtId="0" fontId="12" fillId="0" borderId="0" xfId="0" applyFont="1" applyAlignment="1">
      <alignment vertical="center" wrapText="1"/>
    </xf>
    <xf numFmtId="0" fontId="12" fillId="0" borderId="0" xfId="0" applyFont="1" applyAlignment="1">
      <alignment horizontal="left" vertical="center"/>
    </xf>
    <xf numFmtId="0" fontId="61" fillId="0" borderId="0" xfId="0" applyFont="1" applyAlignment="1">
      <alignment wrapText="1"/>
    </xf>
    <xf numFmtId="0" fontId="12" fillId="0" borderId="0" xfId="0" applyFont="1" applyAlignment="1">
      <alignment vertical="top"/>
    </xf>
    <xf numFmtId="0" fontId="155" fillId="0" borderId="0" xfId="0" applyFont="1" applyAlignment="1">
      <alignment vertical="top"/>
    </xf>
    <xf numFmtId="0" fontId="156" fillId="0" borderId="0" xfId="0" applyFont="1" applyAlignment="1">
      <alignment vertical="top"/>
    </xf>
    <xf numFmtId="169" fontId="62" fillId="0" borderId="15" xfId="0" applyNumberFormat="1" applyFont="1" applyBorder="1" applyAlignment="1" applyProtection="1">
      <alignment vertical="top"/>
      <protection locked="0"/>
    </xf>
    <xf numFmtId="169" fontId="62" fillId="0" borderId="15" xfId="0" applyNumberFormat="1" applyFont="1" applyBorder="1" applyAlignment="1" applyProtection="1">
      <alignment horizontal="right" vertical="top"/>
      <protection locked="0"/>
    </xf>
    <xf numFmtId="0" fontId="157" fillId="0" borderId="0" xfId="0" applyFont="1" applyAlignment="1">
      <alignment vertical="top"/>
    </xf>
    <xf numFmtId="0" fontId="155" fillId="0" borderId="0" xfId="0" applyFont="1" applyAlignment="1" applyProtection="1">
      <alignment vertical="top"/>
      <protection locked="0"/>
    </xf>
    <xf numFmtId="44" fontId="62" fillId="0" borderId="12" xfId="0" applyNumberFormat="1" applyFont="1" applyBorder="1" applyAlignment="1" applyProtection="1">
      <alignment vertical="top"/>
      <protection locked="0"/>
    </xf>
    <xf numFmtId="0" fontId="115" fillId="0" borderId="0" xfId="0" applyFont="1" applyAlignment="1">
      <alignment horizontal="right" vertical="top"/>
    </xf>
    <xf numFmtId="44" fontId="62" fillId="0" borderId="38" xfId="0" applyNumberFormat="1" applyFont="1" applyBorder="1" applyAlignment="1" applyProtection="1">
      <alignment vertical="top" shrinkToFit="1"/>
      <protection locked="0"/>
    </xf>
    <xf numFmtId="0" fontId="64" fillId="0" borderId="0" xfId="0" applyFont="1" applyAlignment="1">
      <alignment horizontal="left" vertical="top"/>
    </xf>
    <xf numFmtId="0" fontId="159" fillId="0" borderId="0" xfId="0" applyFont="1" applyAlignment="1">
      <alignment vertical="top"/>
    </xf>
    <xf numFmtId="0" fontId="160" fillId="0" borderId="0" xfId="0" applyFont="1"/>
    <xf numFmtId="44" fontId="113" fillId="26" borderId="12" xfId="0" applyNumberFormat="1" applyFont="1" applyFill="1" applyBorder="1" applyAlignment="1">
      <alignment vertical="top"/>
    </xf>
    <xf numFmtId="0" fontId="161" fillId="26" borderId="12" xfId="0" applyFont="1" applyFill="1" applyBorder="1" applyAlignment="1">
      <alignment horizontal="center" vertical="center"/>
    </xf>
    <xf numFmtId="167" fontId="161" fillId="26" borderId="12" xfId="0" applyNumberFormat="1" applyFont="1" applyFill="1" applyBorder="1" applyAlignment="1">
      <alignment horizontal="right" vertical="center"/>
    </xf>
    <xf numFmtId="0" fontId="11" fillId="0" borderId="0" xfId="0" applyFont="1" applyAlignment="1">
      <alignment vertical="top"/>
    </xf>
    <xf numFmtId="0" fontId="11" fillId="0" borderId="12" xfId="0" applyFont="1" applyBorder="1" applyAlignment="1" applyProtection="1">
      <alignment horizontal="left" vertical="center" indent="1"/>
      <protection locked="0"/>
    </xf>
    <xf numFmtId="167" fontId="11" fillId="0" borderId="12" xfId="0" applyNumberFormat="1" applyFont="1" applyBorder="1" applyAlignment="1" applyProtection="1">
      <alignment vertical="top"/>
      <protection locked="0"/>
    </xf>
    <xf numFmtId="44" fontId="62" fillId="0" borderId="13" xfId="0" applyNumberFormat="1" applyFont="1" applyBorder="1" applyAlignment="1">
      <alignment vertical="top"/>
    </xf>
    <xf numFmtId="0" fontId="161" fillId="0" borderId="0" xfId="0" applyFont="1" applyAlignment="1">
      <alignment horizontal="center" vertical="center"/>
    </xf>
    <xf numFmtId="168" fontId="11" fillId="0" borderId="0" xfId="0" applyNumberFormat="1" applyFont="1" applyAlignment="1">
      <alignment horizontal="left" vertical="top"/>
    </xf>
    <xf numFmtId="0" fontId="160" fillId="0" borderId="0" xfId="0" applyFont="1" applyAlignment="1">
      <alignment horizontal="left" vertical="top"/>
    </xf>
    <xf numFmtId="44" fontId="12" fillId="0" borderId="0" xfId="0" applyNumberFormat="1" applyFont="1" applyAlignment="1">
      <alignment vertical="top" shrinkToFit="1"/>
    </xf>
    <xf numFmtId="0" fontId="11" fillId="0" borderId="0" xfId="0" applyFont="1" applyAlignment="1">
      <alignment horizontal="center" vertical="top"/>
    </xf>
    <xf numFmtId="171" fontId="11" fillId="0" borderId="0" xfId="0" applyNumberFormat="1" applyFont="1" applyAlignment="1">
      <alignment horizontal="right" vertical="top"/>
    </xf>
    <xf numFmtId="168" fontId="11" fillId="0" borderId="0" xfId="0" applyNumberFormat="1" applyFont="1" applyAlignment="1">
      <alignment horizontal="left" vertical="center"/>
    </xf>
    <xf numFmtId="0" fontId="11" fillId="0" borderId="12" xfId="0" applyFont="1" applyBorder="1" applyAlignment="1" applyProtection="1">
      <alignment horizontal="left" vertical="top"/>
      <protection locked="0"/>
    </xf>
    <xf numFmtId="0" fontId="67" fillId="0" borderId="0" xfId="0" applyFont="1" applyAlignment="1">
      <alignment horizontal="left" vertical="center" indent="1"/>
    </xf>
    <xf numFmtId="0" fontId="117" fillId="0" borderId="0" xfId="35" applyFont="1" applyAlignment="1" applyProtection="1">
      <alignment horizontal="left" vertical="center" indent="1"/>
    </xf>
    <xf numFmtId="0" fontId="68" fillId="0" borderId="0" xfId="0" applyFont="1" applyAlignment="1">
      <alignment vertical="top"/>
    </xf>
    <xf numFmtId="164" fontId="11" fillId="0" borderId="12" xfId="0" applyNumberFormat="1" applyFont="1" applyBorder="1" applyAlignment="1" applyProtection="1">
      <alignment horizontal="left" vertical="top"/>
      <protection locked="0"/>
    </xf>
    <xf numFmtId="0" fontId="69" fillId="0" borderId="0" xfId="0" applyFont="1" applyAlignment="1">
      <alignment vertical="top"/>
    </xf>
    <xf numFmtId="44" fontId="62" fillId="0" borderId="12" xfId="0" applyNumberFormat="1" applyFont="1" applyBorder="1" applyAlignment="1">
      <alignment vertical="center" shrinkToFit="1"/>
    </xf>
    <xf numFmtId="0" fontId="120" fillId="0" borderId="34" xfId="0" applyFont="1" applyBorder="1" applyAlignment="1">
      <alignment vertical="top"/>
    </xf>
    <xf numFmtId="44" fontId="11" fillId="0" borderId="12" xfId="0" applyNumberFormat="1" applyFont="1" applyBorder="1" applyAlignment="1">
      <alignment vertical="center" shrinkToFit="1"/>
    </xf>
    <xf numFmtId="44" fontId="60" fillId="0" borderId="12" xfId="0" applyNumberFormat="1" applyFont="1" applyBorder="1" applyAlignment="1">
      <alignment vertical="center" shrinkToFit="1"/>
    </xf>
    <xf numFmtId="44" fontId="111" fillId="0" borderId="0" xfId="0" applyNumberFormat="1" applyFont="1" applyAlignment="1">
      <alignment vertical="center" shrinkToFit="1"/>
    </xf>
    <xf numFmtId="0" fontId="168" fillId="29"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5" xfId="0" quotePrefix="1" applyFont="1" applyBorder="1" applyAlignment="1">
      <alignment horizontal="center" vertical="center"/>
    </xf>
    <xf numFmtId="0" fontId="11" fillId="0" borderId="12" xfId="0" applyFont="1" applyBorder="1" applyAlignment="1">
      <alignment horizontal="center" vertical="center"/>
    </xf>
    <xf numFmtId="0" fontId="67" fillId="0" borderId="0" xfId="0" applyFont="1" applyAlignment="1">
      <alignment horizontal="center" vertical="top"/>
    </xf>
    <xf numFmtId="169" fontId="171" fillId="0" borderId="0" xfId="0" applyNumberFormat="1" applyFont="1" applyAlignment="1">
      <alignment horizontal="center" vertical="top"/>
    </xf>
    <xf numFmtId="171" fontId="170" fillId="0" borderId="0" xfId="0" applyNumberFormat="1" applyFont="1" applyAlignment="1">
      <alignment horizontal="right" vertical="top"/>
    </xf>
    <xf numFmtId="44" fontId="171" fillId="0" borderId="0" xfId="0" applyNumberFormat="1" applyFont="1" applyAlignment="1">
      <alignment horizontal="left"/>
    </xf>
    <xf numFmtId="0" fontId="172" fillId="0" borderId="0" xfId="0" applyFont="1" applyAlignment="1">
      <alignment vertical="top"/>
    </xf>
    <xf numFmtId="0" fontId="170" fillId="0" borderId="0" xfId="0" applyFont="1" applyAlignment="1">
      <alignment vertical="center"/>
    </xf>
    <xf numFmtId="0" fontId="172" fillId="30" borderId="0" xfId="0" applyFont="1" applyFill="1" applyAlignment="1">
      <alignment vertical="top"/>
    </xf>
    <xf numFmtId="0" fontId="172" fillId="30" borderId="0" xfId="0" applyFont="1" applyFill="1"/>
    <xf numFmtId="0" fontId="147" fillId="0" borderId="0" xfId="0" applyFont="1" applyAlignment="1">
      <alignment vertical="center"/>
    </xf>
    <xf numFmtId="44" fontId="60" fillId="0" borderId="12" xfId="0" applyNumberFormat="1" applyFont="1" applyBorder="1" applyAlignment="1">
      <alignment vertical="top" shrinkToFit="1"/>
    </xf>
    <xf numFmtId="0" fontId="11" fillId="0" borderId="12" xfId="0" applyFont="1" applyBorder="1" applyAlignment="1">
      <alignment horizontal="left" vertical="top" indent="1"/>
    </xf>
    <xf numFmtId="169" fontId="62" fillId="0" borderId="12" xfId="0" applyNumberFormat="1" applyFont="1" applyBorder="1" applyAlignment="1" applyProtection="1">
      <alignment vertical="top"/>
      <protection locked="0"/>
    </xf>
    <xf numFmtId="0" fontId="11" fillId="25" borderId="12" xfId="0" applyFont="1" applyFill="1" applyBorder="1" applyAlignment="1">
      <alignment vertical="top"/>
    </xf>
    <xf numFmtId="44" fontId="62" fillId="0" borderId="12" xfId="0" applyNumberFormat="1" applyFont="1" applyBorder="1" applyAlignment="1">
      <alignment vertical="top"/>
    </xf>
    <xf numFmtId="44" fontId="62" fillId="0" borderId="12" xfId="0" applyNumberFormat="1" applyFont="1" applyBorder="1" applyAlignment="1" applyProtection="1">
      <alignment vertical="top" shrinkToFit="1"/>
      <protection locked="0"/>
    </xf>
    <xf numFmtId="0" fontId="62" fillId="0" borderId="12" xfId="0" applyFont="1" applyBorder="1" applyAlignment="1" applyProtection="1">
      <alignment shrinkToFit="1"/>
      <protection locked="0"/>
    </xf>
    <xf numFmtId="0" fontId="11" fillId="0" borderId="12" xfId="0" applyFont="1" applyBorder="1" applyAlignment="1">
      <alignment horizontal="center" vertical="top"/>
    </xf>
    <xf numFmtId="0" fontId="11" fillId="0" borderId="12" xfId="0" applyFont="1" applyBorder="1" applyAlignment="1">
      <alignment vertical="top"/>
    </xf>
    <xf numFmtId="169" fontId="11" fillId="0" borderId="12" xfId="0" applyNumberFormat="1" applyFont="1" applyBorder="1" applyAlignment="1" applyProtection="1">
      <alignment horizontal="left" vertical="center" indent="1"/>
      <protection locked="0"/>
    </xf>
    <xf numFmtId="0" fontId="61" fillId="0" borderId="12" xfId="0" applyFont="1" applyBorder="1" applyAlignment="1">
      <alignment horizontal="center" vertical="top"/>
    </xf>
    <xf numFmtId="0" fontId="11" fillId="0" borderId="0" xfId="0" applyFont="1" applyAlignment="1">
      <alignment horizontal="left" vertical="top" indent="1"/>
    </xf>
    <xf numFmtId="0" fontId="11" fillId="25" borderId="15" xfId="0" applyFont="1" applyFill="1" applyBorder="1" applyAlignment="1">
      <alignment vertical="top"/>
    </xf>
    <xf numFmtId="44" fontId="62" fillId="0" borderId="43" xfId="0" applyNumberFormat="1" applyFont="1" applyBorder="1" applyAlignment="1" applyProtection="1">
      <alignment vertical="top" shrinkToFit="1"/>
      <protection locked="0"/>
    </xf>
    <xf numFmtId="0" fontId="11" fillId="0" borderId="23" xfId="0" applyFont="1" applyBorder="1" applyAlignment="1">
      <alignment horizontal="left" vertical="top" wrapText="1" indent="1" shrinkToFit="1"/>
    </xf>
    <xf numFmtId="0" fontId="162" fillId="0" borderId="23" xfId="0" applyFont="1" applyBorder="1" applyAlignment="1">
      <alignment horizontal="center" vertical="center"/>
    </xf>
    <xf numFmtId="169" fontId="120" fillId="0" borderId="12" xfId="0" applyNumberFormat="1" applyFont="1" applyBorder="1" applyAlignment="1">
      <alignment horizontal="center" vertical="top"/>
    </xf>
    <xf numFmtId="0" fontId="13" fillId="0" borderId="21" xfId="35" applyBorder="1" applyAlignment="1" applyProtection="1">
      <alignment horizontal="center" vertical="top"/>
    </xf>
    <xf numFmtId="0" fontId="158" fillId="0" borderId="0" xfId="0" applyFont="1" applyAlignment="1">
      <alignment horizontal="left" vertical="top" indent="1"/>
    </xf>
    <xf numFmtId="0" fontId="176" fillId="0" borderId="0" xfId="0" applyFont="1" applyAlignment="1">
      <alignment vertical="top"/>
    </xf>
    <xf numFmtId="0" fontId="107" fillId="0" borderId="0" xfId="0" applyFont="1" applyAlignment="1">
      <alignment horizontal="center" vertical="top"/>
    </xf>
    <xf numFmtId="0" fontId="121" fillId="0" borderId="0" xfId="0" applyFont="1" applyAlignment="1">
      <alignment vertical="top"/>
    </xf>
    <xf numFmtId="0" fontId="60" fillId="0" borderId="0" xfId="0" applyFont="1" applyAlignment="1">
      <alignment vertical="center" shrinkToFit="1"/>
    </xf>
    <xf numFmtId="0" fontId="154" fillId="0" borderId="0" xfId="0" applyFont="1" applyAlignment="1">
      <alignment horizontal="center" vertical="center"/>
    </xf>
    <xf numFmtId="0" fontId="61" fillId="0" borderId="0" xfId="0" applyFont="1" applyAlignment="1">
      <alignment horizontal="center" vertical="top"/>
    </xf>
    <xf numFmtId="169" fontId="11" fillId="0" borderId="12" xfId="0" applyNumberFormat="1" applyFont="1" applyBorder="1" applyAlignment="1" applyProtection="1">
      <alignment vertical="top"/>
      <protection locked="0"/>
    </xf>
    <xf numFmtId="44" fontId="11" fillId="0" borderId="12" xfId="0" applyNumberFormat="1" applyFont="1" applyBorder="1" applyAlignment="1" applyProtection="1">
      <alignment vertical="top" shrinkToFit="1"/>
      <protection locked="0"/>
    </xf>
    <xf numFmtId="44" fontId="62" fillId="0" borderId="12" xfId="0" applyNumberFormat="1" applyFont="1" applyBorder="1" applyAlignment="1">
      <alignment vertical="top" shrinkToFit="1"/>
    </xf>
    <xf numFmtId="44" fontId="11" fillId="0" borderId="0" xfId="0" applyNumberFormat="1" applyFont="1" applyAlignment="1" applyProtection="1">
      <alignment vertical="top"/>
      <protection locked="0"/>
    </xf>
    <xf numFmtId="44" fontId="11" fillId="0" borderId="0" xfId="0" applyNumberFormat="1" applyFont="1" applyAlignment="1">
      <alignment vertical="top"/>
    </xf>
    <xf numFmtId="0" fontId="139" fillId="0" borderId="0" xfId="0" applyFont="1" applyAlignment="1">
      <alignment horizontal="center" vertical="top"/>
    </xf>
    <xf numFmtId="169" fontId="11" fillId="0" borderId="12" xfId="0" applyNumberFormat="1" applyFont="1" applyBorder="1" applyAlignment="1" applyProtection="1">
      <alignment horizontal="left" vertical="top"/>
      <protection locked="0"/>
    </xf>
    <xf numFmtId="0" fontId="121" fillId="0" borderId="0" xfId="0" applyFont="1"/>
    <xf numFmtId="0" fontId="11" fillId="0" borderId="0" xfId="0" applyFont="1" applyAlignment="1">
      <alignment horizontal="left" vertical="center"/>
    </xf>
    <xf numFmtId="0" fontId="176" fillId="0" borderId="0" xfId="0" applyFont="1"/>
    <xf numFmtId="0" fontId="178" fillId="0" borderId="0" xfId="0" applyFont="1" applyAlignment="1">
      <alignment vertical="top"/>
    </xf>
    <xf numFmtId="0" fontId="12" fillId="0" borderId="12" xfId="0" applyFont="1" applyBorder="1" applyAlignment="1">
      <alignment horizontal="center" vertical="top"/>
    </xf>
    <xf numFmtId="0" fontId="12" fillId="0" borderId="12" xfId="0" applyFont="1" applyBorder="1" applyAlignment="1">
      <alignment vertical="top"/>
    </xf>
    <xf numFmtId="44" fontId="11" fillId="0" borderId="0" xfId="28" applyFont="1" applyFill="1" applyBorder="1" applyAlignment="1" applyProtection="1">
      <alignment vertical="top"/>
      <protection locked="0"/>
    </xf>
    <xf numFmtId="0" fontId="181" fillId="0" borderId="0" xfId="0" applyFont="1" applyAlignment="1">
      <alignment vertical="top"/>
    </xf>
    <xf numFmtId="44" fontId="62" fillId="0" borderId="38" xfId="0" applyNumberFormat="1" applyFont="1" applyBorder="1" applyAlignment="1" applyProtection="1">
      <alignment vertical="top"/>
      <protection locked="0"/>
    </xf>
    <xf numFmtId="44" fontId="60" fillId="0" borderId="0" xfId="0" applyNumberFormat="1" applyFont="1" applyAlignment="1">
      <alignment vertical="top" shrinkToFit="1"/>
    </xf>
    <xf numFmtId="44" fontId="60" fillId="37" borderId="60" xfId="0" applyNumberFormat="1" applyFont="1" applyFill="1" applyBorder="1" applyAlignment="1">
      <alignment vertical="top" shrinkToFit="1"/>
    </xf>
    <xf numFmtId="44" fontId="60" fillId="0" borderId="60" xfId="0" applyNumberFormat="1" applyFont="1" applyBorder="1" applyAlignment="1">
      <alignment vertical="top" shrinkToFit="1"/>
    </xf>
    <xf numFmtId="44" fontId="11" fillId="0" borderId="0" xfId="0" applyNumberFormat="1" applyFont="1" applyAlignment="1" applyProtection="1">
      <alignment vertical="top" shrinkToFit="1"/>
      <protection locked="0"/>
    </xf>
    <xf numFmtId="0" fontId="11" fillId="0" borderId="38" xfId="0" applyFont="1" applyBorder="1" applyAlignment="1">
      <alignment shrinkToFit="1"/>
    </xf>
    <xf numFmtId="0" fontId="60" fillId="0" borderId="12" xfId="0" applyFont="1" applyBorder="1" applyAlignment="1">
      <alignment vertical="center"/>
    </xf>
    <xf numFmtId="44" fontId="62" fillId="0" borderId="12" xfId="28" applyFont="1" applyBorder="1" applyAlignment="1" applyProtection="1">
      <alignment vertical="top"/>
      <protection locked="0"/>
    </xf>
    <xf numFmtId="169" fontId="11" fillId="0" borderId="15" xfId="0" applyNumberFormat="1" applyFont="1" applyBorder="1" applyAlignment="1" applyProtection="1">
      <alignment vertical="top"/>
      <protection locked="0"/>
    </xf>
    <xf numFmtId="169" fontId="11" fillId="0" borderId="15" xfId="0" applyNumberFormat="1" applyFont="1" applyBorder="1" applyAlignment="1" applyProtection="1">
      <alignment horizontal="right" vertical="top"/>
      <protection locked="0"/>
    </xf>
    <xf numFmtId="0" fontId="111" fillId="0" borderId="12" xfId="0" applyFont="1" applyBorder="1" applyAlignment="1">
      <alignment vertical="center"/>
    </xf>
    <xf numFmtId="16" fontId="156" fillId="0" borderId="0" xfId="0" applyNumberFormat="1" applyFont="1" applyAlignment="1">
      <alignment vertical="top"/>
    </xf>
    <xf numFmtId="0" fontId="156" fillId="0" borderId="12" xfId="0" applyFont="1" applyBorder="1" applyAlignment="1">
      <alignment vertical="top"/>
    </xf>
    <xf numFmtId="0" fontId="62" fillId="0" borderId="12" xfId="0" applyFont="1" applyBorder="1" applyAlignment="1">
      <alignment vertical="top"/>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6" xfId="0" applyFont="1" applyBorder="1" applyAlignment="1">
      <alignment vertical="top"/>
    </xf>
    <xf numFmtId="164" fontId="62" fillId="0" borderId="11" xfId="0" applyNumberFormat="1" applyFont="1" applyBorder="1" applyAlignment="1" applyProtection="1">
      <alignment horizontal="left" vertical="top"/>
      <protection locked="0"/>
    </xf>
    <xf numFmtId="167" fontId="62" fillId="0" borderId="12" xfId="0" applyNumberFormat="1" applyFont="1" applyBorder="1" applyAlignment="1" applyProtection="1">
      <alignment horizontal="center" vertical="top"/>
      <protection locked="0"/>
    </xf>
    <xf numFmtId="0" fontId="117" fillId="0" borderId="0" xfId="35" applyFont="1" applyAlignment="1" applyProtection="1">
      <alignment horizontal="left" vertical="top"/>
    </xf>
    <xf numFmtId="0" fontId="117" fillId="0" borderId="0" xfId="35" applyFont="1" applyAlignment="1" applyProtection="1">
      <alignment horizontal="left" vertical="center"/>
    </xf>
    <xf numFmtId="164" fontId="62" fillId="0" borderId="17" xfId="0" applyNumberFormat="1" applyFont="1" applyBorder="1" applyAlignment="1" applyProtection="1">
      <alignment horizontal="left" vertical="top"/>
      <protection locked="0"/>
    </xf>
    <xf numFmtId="0" fontId="62" fillId="0" borderId="38" xfId="0" applyFont="1" applyBorder="1" applyAlignment="1" applyProtection="1">
      <alignment horizontal="left" vertical="top"/>
      <protection locked="0"/>
    </xf>
    <xf numFmtId="167" fontId="62" fillId="0" borderId="38" xfId="0" applyNumberFormat="1" applyFont="1" applyBorder="1" applyAlignment="1" applyProtection="1">
      <alignment horizontal="center" vertical="top"/>
      <protection locked="0"/>
    </xf>
    <xf numFmtId="44" fontId="62" fillId="0" borderId="20" xfId="0" applyNumberFormat="1" applyFont="1" applyBorder="1" applyAlignment="1">
      <alignment vertical="top"/>
    </xf>
    <xf numFmtId="44" fontId="60" fillId="24" borderId="50" xfId="0" applyNumberFormat="1" applyFont="1" applyFill="1" applyBorder="1" applyAlignment="1">
      <alignment vertical="center"/>
    </xf>
    <xf numFmtId="0" fontId="113" fillId="0" borderId="0" xfId="0" applyFont="1" applyAlignment="1">
      <alignment vertical="top"/>
    </xf>
    <xf numFmtId="0" fontId="111" fillId="0" borderId="0" xfId="0" applyFont="1" applyAlignment="1">
      <alignment horizontal="left" vertical="center" wrapText="1" shrinkToFit="1"/>
    </xf>
    <xf numFmtId="0" fontId="107" fillId="0" borderId="0" xfId="0" applyFont="1" applyAlignment="1">
      <alignment vertical="center"/>
    </xf>
    <xf numFmtId="0" fontId="11" fillId="0" borderId="15" xfId="0" applyFont="1" applyBorder="1" applyAlignment="1" applyProtection="1">
      <alignment horizontal="center" shrinkToFit="1"/>
      <protection locked="0"/>
    </xf>
    <xf numFmtId="0" fontId="111" fillId="0" borderId="0" xfId="0" applyFont="1" applyAlignment="1">
      <alignment vertical="center" shrinkToFit="1"/>
    </xf>
    <xf numFmtId="0" fontId="112" fillId="0" borderId="0" xfId="0" applyFont="1" applyAlignment="1">
      <alignment vertical="center" shrinkToFit="1"/>
    </xf>
    <xf numFmtId="0" fontId="62" fillId="0" borderId="0" xfId="0" applyFont="1" applyAlignment="1">
      <alignment wrapText="1"/>
    </xf>
    <xf numFmtId="0" fontId="188" fillId="0" borderId="0" xfId="0" applyFont="1"/>
    <xf numFmtId="0" fontId="67" fillId="0" borderId="0" xfId="0" applyFont="1" applyAlignment="1">
      <alignment horizontal="left" vertical="center" wrapText="1"/>
    </xf>
    <xf numFmtId="0" fontId="12" fillId="0" borderId="0" xfId="0" applyFont="1" applyAlignment="1">
      <alignment horizontal="right" vertical="center" shrinkToFit="1"/>
    </xf>
    <xf numFmtId="0" fontId="12" fillId="0" borderId="0" xfId="0" applyFont="1" applyAlignment="1">
      <alignment horizontal="right" vertical="center"/>
    </xf>
    <xf numFmtId="0" fontId="187" fillId="0" borderId="0" xfId="0" applyFont="1" applyAlignment="1">
      <alignment vertical="top"/>
    </xf>
    <xf numFmtId="44" fontId="193" fillId="0" borderId="12" xfId="0" applyNumberFormat="1" applyFont="1" applyBorder="1" applyAlignment="1">
      <alignment horizontal="center" vertical="center" wrapText="1"/>
    </xf>
    <xf numFmtId="169" fontId="63" fillId="0" borderId="35" xfId="0" applyNumberFormat="1" applyFont="1" applyBorder="1" applyAlignment="1">
      <alignment vertical="center" shrinkToFit="1"/>
    </xf>
    <xf numFmtId="0" fontId="17" fillId="0" borderId="38" xfId="0" applyFont="1" applyBorder="1" applyAlignment="1" applyProtection="1">
      <alignment horizontal="left"/>
      <protection locked="0"/>
    </xf>
    <xf numFmtId="0" fontId="5" fillId="32" borderId="12" xfId="0" applyFont="1" applyFill="1" applyBorder="1" applyAlignment="1">
      <alignment horizontal="right" vertical="center"/>
    </xf>
    <xf numFmtId="44" fontId="5" fillId="0" borderId="61" xfId="0" applyNumberFormat="1" applyFont="1" applyBorder="1"/>
    <xf numFmtId="0" fontId="199" fillId="45" borderId="23" xfId="0" applyFont="1" applyFill="1" applyBorder="1" applyAlignment="1">
      <alignment horizontal="left" vertical="top"/>
    </xf>
    <xf numFmtId="0" fontId="20" fillId="0" borderId="0" xfId="0" applyFont="1"/>
    <xf numFmtId="170"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70" fontId="19" fillId="0" borderId="12" xfId="0" applyNumberFormat="1"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8" fillId="0" borderId="12" xfId="0" applyFont="1" applyBorder="1" applyAlignment="1">
      <alignment horizontal="center" vertical="center"/>
    </xf>
    <xf numFmtId="0" fontId="28" fillId="37" borderId="12" xfId="0" applyFont="1" applyFill="1" applyBorder="1" applyAlignment="1">
      <alignment horizontal="center" vertical="center" wrapText="1"/>
    </xf>
    <xf numFmtId="0" fontId="28" fillId="37" borderId="12" xfId="0" applyFont="1" applyFill="1" applyBorder="1" applyAlignment="1">
      <alignment horizontal="center" vertical="center" shrinkToFit="1"/>
    </xf>
    <xf numFmtId="0" fontId="28" fillId="0" borderId="0" xfId="0" applyFont="1" applyAlignment="1">
      <alignment vertical="center"/>
    </xf>
    <xf numFmtId="14" fontId="203" fillId="0" borderId="0" xfId="0" quotePrefix="1" applyNumberFormat="1" applyFont="1" applyAlignment="1" applyProtection="1">
      <alignment vertical="center"/>
      <protection locked="0"/>
    </xf>
    <xf numFmtId="0" fontId="71" fillId="0" borderId="15" xfId="0" applyFont="1" applyBorder="1" applyAlignment="1">
      <alignment horizontal="center" vertical="center" wrapText="1"/>
    </xf>
    <xf numFmtId="0" fontId="111" fillId="43" borderId="43" xfId="0" applyFont="1" applyFill="1" applyBorder="1" applyAlignment="1">
      <alignment horizontal="center" vertical="center"/>
    </xf>
    <xf numFmtId="0" fontId="111" fillId="43" borderId="45" xfId="0" applyFont="1" applyFill="1" applyBorder="1" applyAlignment="1" applyProtection="1">
      <alignment horizontal="center" vertical="center"/>
      <protection locked="0"/>
    </xf>
    <xf numFmtId="0" fontId="112" fillId="43" borderId="45" xfId="0" applyFont="1" applyFill="1" applyBorder="1" applyAlignment="1">
      <alignment horizontal="center" vertical="center"/>
    </xf>
    <xf numFmtId="44" fontId="107" fillId="0" borderId="46" xfId="0" applyNumberFormat="1" applyFont="1" applyBorder="1"/>
    <xf numFmtId="0" fontId="112" fillId="0" borderId="12" xfId="0" applyFont="1" applyBorder="1" applyAlignment="1">
      <alignment vertical="center"/>
    </xf>
    <xf numFmtId="44" fontId="112" fillId="0" borderId="12" xfId="0" applyNumberFormat="1" applyFont="1" applyBorder="1" applyProtection="1">
      <protection locked="0"/>
    </xf>
    <xf numFmtId="0" fontId="145" fillId="0" borderId="12" xfId="0" applyFont="1" applyBorder="1" applyAlignment="1">
      <alignment horizontal="left"/>
    </xf>
    <xf numFmtId="44" fontId="146" fillId="0" borderId="12" xfId="0" applyNumberFormat="1" applyFont="1" applyBorder="1" applyProtection="1">
      <protection locked="0"/>
    </xf>
    <xf numFmtId="0" fontId="112" fillId="0" borderId="12" xfId="0" applyFont="1" applyBorder="1" applyAlignment="1" applyProtection="1">
      <alignment horizontal="left" vertical="center" wrapText="1"/>
      <protection locked="0"/>
    </xf>
    <xf numFmtId="0" fontId="206" fillId="0" borderId="0" xfId="0" applyFont="1" applyAlignment="1">
      <alignment vertical="center" readingOrder="1"/>
    </xf>
    <xf numFmtId="0" fontId="12" fillId="0" borderId="11" xfId="0" applyFont="1" applyBorder="1" applyAlignment="1">
      <alignment horizontal="right" vertical="center"/>
    </xf>
    <xf numFmtId="0" fontId="206" fillId="0" borderId="30" xfId="0" applyFont="1" applyBorder="1" applyAlignment="1">
      <alignment vertical="center" readingOrder="1"/>
    </xf>
    <xf numFmtId="0" fontId="12" fillId="0" borderId="17" xfId="0" applyFont="1" applyBorder="1" applyAlignment="1">
      <alignment horizontal="right" vertical="center"/>
    </xf>
    <xf numFmtId="42" fontId="114" fillId="0" borderId="39" xfId="0" applyNumberFormat="1" applyFont="1" applyBorder="1" applyAlignment="1">
      <alignment vertical="top" wrapText="1" shrinkToFit="1"/>
    </xf>
    <xf numFmtId="14" fontId="114" fillId="0" borderId="13" xfId="0" applyNumberFormat="1" applyFont="1" applyBorder="1" applyAlignment="1">
      <alignment vertical="top" wrapText="1" shrinkToFit="1"/>
    </xf>
    <xf numFmtId="14" fontId="205" fillId="0" borderId="20" xfId="0" applyNumberFormat="1" applyFont="1" applyBorder="1" applyAlignment="1">
      <alignment vertical="top" wrapText="1" shrinkToFit="1"/>
    </xf>
    <xf numFmtId="0" fontId="120" fillId="0" borderId="30" xfId="0" applyFont="1" applyBorder="1"/>
    <xf numFmtId="0" fontId="12" fillId="0" borderId="12" xfId="0" applyFont="1" applyBorder="1" applyAlignment="1">
      <alignment horizontal="center" vertical="center"/>
    </xf>
    <xf numFmtId="0" fontId="187" fillId="0" borderId="0" xfId="0" applyFont="1" applyAlignment="1">
      <alignment vertical="top" wrapText="1"/>
    </xf>
    <xf numFmtId="0" fontId="206" fillId="0" borderId="42" xfId="0" applyFont="1" applyBorder="1" applyAlignment="1">
      <alignment vertical="center" readingOrder="1"/>
    </xf>
    <xf numFmtId="0" fontId="206" fillId="0" borderId="35" xfId="0" applyFont="1" applyBorder="1" applyAlignment="1">
      <alignment vertical="center" readingOrder="1"/>
    </xf>
    <xf numFmtId="0" fontId="12" fillId="0" borderId="12" xfId="0" applyFont="1" applyBorder="1" applyAlignment="1">
      <alignment horizontal="center" vertical="center" shrinkToFit="1"/>
    </xf>
    <xf numFmtId="0" fontId="206" fillId="0" borderId="44" xfId="0" applyFont="1" applyBorder="1" applyAlignment="1">
      <alignment vertical="center" readingOrder="1"/>
    </xf>
    <xf numFmtId="0" fontId="206" fillId="0" borderId="57" xfId="0" applyFont="1" applyBorder="1" applyAlignment="1">
      <alignment vertical="center" readingOrder="1"/>
    </xf>
    <xf numFmtId="0" fontId="63" fillId="0" borderId="66" xfId="0" applyFont="1" applyBorder="1" applyAlignment="1">
      <alignment vertical="top" wrapText="1" shrinkToFit="1"/>
    </xf>
    <xf numFmtId="0" fontId="63" fillId="0" borderId="45" xfId="0" applyFont="1" applyBorder="1" applyAlignment="1">
      <alignment vertical="top" wrapText="1" shrinkToFit="1"/>
    </xf>
    <xf numFmtId="0" fontId="120" fillId="0" borderId="57" xfId="0" applyFont="1" applyBorder="1"/>
    <xf numFmtId="0" fontId="120" fillId="0" borderId="67" xfId="0" applyFont="1" applyBorder="1"/>
    <xf numFmtId="49" fontId="94" fillId="37" borderId="12" xfId="0" applyNumberFormat="1" applyFont="1" applyFill="1" applyBorder="1" applyAlignment="1" applyProtection="1">
      <alignment horizontal="left" vertical="center"/>
      <protection locked="0"/>
    </xf>
    <xf numFmtId="0" fontId="141" fillId="30" borderId="12" xfId="0" applyFont="1" applyFill="1" applyBorder="1" applyAlignment="1" applyProtection="1">
      <alignment horizontal="left" vertical="center"/>
      <protection locked="0"/>
    </xf>
    <xf numFmtId="0" fontId="63" fillId="0" borderId="0" xfId="0" quotePrefix="1" applyFont="1" applyAlignment="1">
      <alignment vertical="center" shrinkToFit="1"/>
    </xf>
    <xf numFmtId="0" fontId="133" fillId="30" borderId="15" xfId="0" applyFont="1" applyFill="1" applyBorder="1" applyAlignment="1" applyProtection="1">
      <alignment horizontal="left" vertical="center"/>
      <protection locked="0"/>
    </xf>
    <xf numFmtId="0" fontId="107" fillId="0" borderId="12" xfId="0" applyFont="1" applyBorder="1" applyAlignment="1">
      <alignment horizontal="left" vertical="center" indent="1"/>
    </xf>
    <xf numFmtId="0" fontId="118" fillId="0" borderId="12" xfId="0" applyFont="1" applyBorder="1" applyAlignment="1">
      <alignment horizontal="left" vertical="center" wrapText="1" indent="1"/>
    </xf>
    <xf numFmtId="171" fontId="120" fillId="0" borderId="12" xfId="0" applyNumberFormat="1" applyFont="1" applyBorder="1" applyAlignment="1">
      <alignment horizontal="center" vertical="top"/>
    </xf>
    <xf numFmtId="44" fontId="120" fillId="0" borderId="12" xfId="0" applyNumberFormat="1" applyFont="1" applyBorder="1" applyAlignment="1">
      <alignment horizontal="center"/>
    </xf>
    <xf numFmtId="169" fontId="60" fillId="38" borderId="12" xfId="0" applyNumberFormat="1" applyFont="1" applyFill="1" applyBorder="1" applyAlignment="1">
      <alignment horizontal="center" vertical="center"/>
    </xf>
    <xf numFmtId="171" fontId="60" fillId="38" borderId="12" xfId="0" applyNumberFormat="1" applyFont="1" applyFill="1" applyBorder="1" applyAlignment="1">
      <alignment horizontal="center" vertical="top"/>
    </xf>
    <xf numFmtId="44" fontId="60" fillId="38" borderId="12" xfId="0" applyNumberFormat="1" applyFont="1" applyFill="1" applyBorder="1" applyAlignment="1">
      <alignment horizontal="center"/>
    </xf>
    <xf numFmtId="173" fontId="94" fillId="30" borderId="0" xfId="0" applyNumberFormat="1" applyFont="1" applyFill="1" applyAlignment="1">
      <alignment horizontal="center" vertical="center"/>
    </xf>
    <xf numFmtId="14" fontId="177" fillId="30" borderId="0" xfId="0" applyNumberFormat="1" applyFont="1" applyFill="1" applyAlignment="1">
      <alignment horizontal="center" vertical="center"/>
    </xf>
    <xf numFmtId="173" fontId="120" fillId="30" borderId="0" xfId="0" applyNumberFormat="1" applyFont="1" applyFill="1" applyAlignment="1">
      <alignment horizontal="center" vertical="center"/>
    </xf>
    <xf numFmtId="0" fontId="162" fillId="30" borderId="0" xfId="0" applyFont="1" applyFill="1" applyAlignment="1">
      <alignment horizontal="center" vertical="center"/>
    </xf>
    <xf numFmtId="0" fontId="12" fillId="37" borderId="12" xfId="0" applyFont="1" applyFill="1" applyBorder="1" applyAlignment="1">
      <alignment horizontal="center" vertical="top"/>
    </xf>
    <xf numFmtId="0" fontId="12" fillId="37" borderId="15" xfId="0" applyFont="1" applyFill="1" applyBorder="1" applyAlignment="1">
      <alignment horizontal="center" vertical="top"/>
    </xf>
    <xf numFmtId="0" fontId="0" fillId="31" borderId="19" xfId="0" applyFill="1" applyBorder="1" applyAlignment="1">
      <alignment horizontal="left" vertical="center" wrapText="1"/>
    </xf>
    <xf numFmtId="0" fontId="104" fillId="0" borderId="23" xfId="0" applyFont="1" applyBorder="1" applyAlignment="1">
      <alignment horizontal="left" vertical="center" wrapText="1" shrinkToFit="1"/>
    </xf>
    <xf numFmtId="0" fontId="104" fillId="0" borderId="21" xfId="0" applyFont="1" applyBorder="1" applyAlignment="1">
      <alignment horizontal="left" vertical="center" wrapText="1" shrinkToFit="1"/>
    </xf>
    <xf numFmtId="0" fontId="0" fillId="0" borderId="36" xfId="0" applyBorder="1" applyAlignment="1">
      <alignment horizontal="left" vertical="center" wrapText="1"/>
    </xf>
    <xf numFmtId="0" fontId="0" fillId="0" borderId="47" xfId="0" applyBorder="1" applyAlignment="1">
      <alignment horizontal="left" vertical="center" wrapText="1"/>
    </xf>
    <xf numFmtId="0" fontId="73" fillId="31" borderId="0" xfId="0" applyFont="1" applyFill="1" applyAlignment="1">
      <alignment horizontal="left" vertical="center"/>
    </xf>
    <xf numFmtId="49" fontId="86" fillId="33" borderId="44" xfId="0" applyNumberFormat="1" applyFont="1" applyFill="1" applyBorder="1" applyAlignment="1">
      <alignment horizontal="left" vertical="top" wrapText="1"/>
    </xf>
    <xf numFmtId="49" fontId="86" fillId="33" borderId="0" xfId="0" applyNumberFormat="1" applyFont="1" applyFill="1" applyAlignment="1">
      <alignment horizontal="left" vertical="top" wrapText="1"/>
    </xf>
    <xf numFmtId="0" fontId="92" fillId="32" borderId="0" xfId="0" applyFont="1" applyFill="1" applyAlignment="1">
      <alignment horizontal="left" vertical="center" wrapText="1"/>
    </xf>
    <xf numFmtId="0" fontId="0" fillId="0" borderId="0" xfId="0" applyAlignment="1">
      <alignment horizontal="left" vertical="top" wrapText="1"/>
    </xf>
    <xf numFmtId="0" fontId="99" fillId="40" borderId="44" xfId="0" applyFont="1" applyFill="1" applyBorder="1" applyAlignment="1">
      <alignment horizontal="left" vertical="center" wrapText="1"/>
    </xf>
    <xf numFmtId="0" fontId="99" fillId="40" borderId="0" xfId="0" applyFont="1" applyFill="1" applyAlignment="1">
      <alignment horizontal="left" vertical="center" wrapText="1"/>
    </xf>
    <xf numFmtId="0" fontId="0" fillId="0" borderId="0" xfId="0" applyAlignment="1">
      <alignment horizontal="left" vertical="center" wrapText="1"/>
    </xf>
    <xf numFmtId="0" fontId="109" fillId="37" borderId="32" xfId="0" applyFont="1" applyFill="1" applyBorder="1" applyAlignment="1">
      <alignment horizontal="center" vertical="center" wrapText="1"/>
    </xf>
    <xf numFmtId="0" fontId="109" fillId="37" borderId="33" xfId="0" applyFont="1" applyFill="1" applyBorder="1" applyAlignment="1">
      <alignment horizontal="center" vertical="center" wrapText="1"/>
    </xf>
    <xf numFmtId="0" fontId="109" fillId="37" borderId="34" xfId="0" applyFont="1" applyFill="1" applyBorder="1" applyAlignment="1">
      <alignment horizontal="center" vertical="center" wrapText="1"/>
    </xf>
    <xf numFmtId="0" fontId="113" fillId="0" borderId="12" xfId="0" applyFont="1" applyBorder="1" applyAlignment="1">
      <alignment horizontal="left" indent="1"/>
    </xf>
    <xf numFmtId="0" fontId="110" fillId="0" borderId="0" xfId="0" applyFont="1" applyAlignment="1">
      <alignment horizontal="center"/>
    </xf>
    <xf numFmtId="0" fontId="18" fillId="41" borderId="0" xfId="0" applyFont="1" applyFill="1" applyAlignment="1">
      <alignment horizontal="center" vertical="center" wrapText="1"/>
    </xf>
    <xf numFmtId="0" fontId="108" fillId="0" borderId="23" xfId="0" applyFont="1" applyBorder="1" applyAlignment="1">
      <alignment horizontal="center"/>
    </xf>
    <xf numFmtId="0" fontId="108" fillId="0" borderId="19" xfId="0" applyFont="1" applyBorder="1" applyAlignment="1">
      <alignment horizontal="center"/>
    </xf>
    <xf numFmtId="0" fontId="108" fillId="0" borderId="21" xfId="0" applyFont="1" applyBorder="1" applyAlignment="1">
      <alignment horizontal="center"/>
    </xf>
    <xf numFmtId="0" fontId="114" fillId="0" borderId="0" xfId="0" applyFont="1" applyAlignment="1">
      <alignment horizontal="right" vertical="center"/>
    </xf>
    <xf numFmtId="0" fontId="6" fillId="30" borderId="42" xfId="0" applyFont="1" applyFill="1" applyBorder="1" applyAlignment="1">
      <alignment horizontal="center" vertical="top" wrapText="1"/>
    </xf>
    <xf numFmtId="0" fontId="6" fillId="30" borderId="35" xfId="0" applyFont="1" applyFill="1" applyBorder="1" applyAlignment="1">
      <alignment horizontal="center" vertical="top" wrapText="1"/>
    </xf>
    <xf numFmtId="0" fontId="6" fillId="30" borderId="43" xfId="0" applyFont="1" applyFill="1" applyBorder="1" applyAlignment="1">
      <alignment horizontal="center" vertical="top" wrapText="1"/>
    </xf>
    <xf numFmtId="0" fontId="6" fillId="30" borderId="46" xfId="0" applyFont="1" applyFill="1" applyBorder="1" applyAlignment="1">
      <alignment horizontal="center" vertical="top" wrapText="1"/>
    </xf>
    <xf numFmtId="0" fontId="6" fillId="30" borderId="36" xfId="0" applyFont="1" applyFill="1" applyBorder="1" applyAlignment="1">
      <alignment horizontal="center" vertical="top" wrapText="1"/>
    </xf>
    <xf numFmtId="0" fontId="6" fillId="30" borderId="47" xfId="0" applyFont="1" applyFill="1" applyBorder="1" applyAlignment="1">
      <alignment horizontal="center" vertical="top" wrapText="1"/>
    </xf>
    <xf numFmtId="0" fontId="107" fillId="0" borderId="0" xfId="0" applyFont="1" applyAlignment="1">
      <alignment horizontal="center" wrapText="1"/>
    </xf>
    <xf numFmtId="0" fontId="107" fillId="0" borderId="0" xfId="0" applyFont="1" applyAlignment="1">
      <alignment horizontal="center"/>
    </xf>
    <xf numFmtId="0" fontId="60" fillId="0" borderId="0" xfId="0" applyFont="1" applyAlignment="1">
      <alignment horizontal="left" vertical="center" wrapText="1" indent="1"/>
    </xf>
    <xf numFmtId="0" fontId="8" fillId="28" borderId="12" xfId="0" applyFont="1" applyFill="1" applyBorder="1" applyAlignment="1">
      <alignment horizontal="center"/>
    </xf>
    <xf numFmtId="0" fontId="127" fillId="0" borderId="0" xfId="0" applyFont="1" applyAlignment="1">
      <alignment horizontal="right" vertical="center"/>
    </xf>
    <xf numFmtId="0" fontId="16" fillId="0" borderId="0" xfId="0" applyFont="1" applyAlignment="1">
      <alignment horizontal="right" vertical="center"/>
    </xf>
    <xf numFmtId="0" fontId="68" fillId="0" borderId="0" xfId="0" applyFont="1" applyAlignment="1">
      <alignment horizontal="center"/>
    </xf>
    <xf numFmtId="0" fontId="112" fillId="0" borderId="0" xfId="0" applyFont="1" applyAlignment="1">
      <alignment horizontal="right" vertical="top" wrapText="1"/>
    </xf>
    <xf numFmtId="0" fontId="112" fillId="0" borderId="0" xfId="0" applyFont="1" applyAlignment="1">
      <alignment horizontal="right" vertical="top"/>
    </xf>
    <xf numFmtId="0" fontId="133" fillId="0" borderId="0" xfId="44" applyFont="1" applyAlignment="1">
      <alignment horizontal="right" vertical="center"/>
    </xf>
    <xf numFmtId="0" fontId="120" fillId="30" borderId="12" xfId="0" applyFont="1" applyFill="1" applyBorder="1" applyAlignment="1" applyProtection="1">
      <alignment horizontal="left" vertical="top" wrapText="1"/>
      <protection locked="0"/>
    </xf>
    <xf numFmtId="0" fontId="120" fillId="30" borderId="12" xfId="0" applyFont="1" applyFill="1" applyBorder="1" applyAlignment="1" applyProtection="1">
      <alignment horizontal="left" vertical="center" wrapText="1"/>
      <protection locked="0"/>
    </xf>
    <xf numFmtId="0" fontId="68" fillId="30" borderId="12" xfId="0" applyFont="1" applyFill="1" applyBorder="1" applyAlignment="1">
      <alignment horizontal="left" vertical="top" wrapText="1"/>
    </xf>
    <xf numFmtId="0" fontId="133" fillId="0" borderId="0" xfId="0" applyFont="1" applyAlignment="1">
      <alignment horizontal="right" vertical="center"/>
    </xf>
    <xf numFmtId="0" fontId="111" fillId="0" borderId="38" xfId="0" applyFont="1" applyBorder="1" applyAlignment="1">
      <alignment horizontal="center" vertical="center" wrapText="1"/>
    </xf>
    <xf numFmtId="0" fontId="111" fillId="0" borderId="15" xfId="0" applyFont="1" applyBorder="1" applyAlignment="1">
      <alignment horizontal="center" vertical="center" wrapText="1"/>
    </xf>
    <xf numFmtId="0" fontId="120" fillId="0" borderId="0" xfId="0" applyFont="1" applyAlignment="1">
      <alignment horizontal="right" vertical="center" wrapText="1"/>
    </xf>
    <xf numFmtId="0" fontId="120" fillId="0" borderId="45" xfId="0" applyFont="1" applyBorder="1" applyAlignment="1">
      <alignment horizontal="right" vertical="center" wrapText="1"/>
    </xf>
    <xf numFmtId="172" fontId="126" fillId="0" borderId="0" xfId="0" applyNumberFormat="1" applyFont="1" applyAlignment="1">
      <alignment horizontal="center" vertical="center" wrapText="1"/>
    </xf>
    <xf numFmtId="172" fontId="126" fillId="0" borderId="0" xfId="0" applyNumberFormat="1" applyFont="1" applyAlignment="1">
      <alignment horizontal="center" vertical="center"/>
    </xf>
    <xf numFmtId="0" fontId="120" fillId="30" borderId="23" xfId="0" applyFont="1" applyFill="1" applyBorder="1" applyAlignment="1" applyProtection="1">
      <alignment horizontal="left" vertical="top" wrapText="1"/>
      <protection locked="0"/>
    </xf>
    <xf numFmtId="0" fontId="120" fillId="30" borderId="21" xfId="0" applyFont="1" applyFill="1" applyBorder="1" applyAlignment="1" applyProtection="1">
      <alignment horizontal="left" vertical="top" wrapText="1"/>
      <protection locked="0"/>
    </xf>
    <xf numFmtId="172" fontId="204" fillId="31" borderId="0" xfId="0" applyNumberFormat="1" applyFont="1" applyFill="1" applyAlignment="1">
      <alignment horizontal="center" vertical="center"/>
    </xf>
    <xf numFmtId="0" fontId="68" fillId="0" borderId="46" xfId="0" applyFont="1" applyBorder="1" applyAlignment="1">
      <alignment horizontal="left" vertical="center" wrapText="1"/>
    </xf>
    <xf numFmtId="0" fontId="68" fillId="0" borderId="36" xfId="0" applyFont="1" applyBorder="1" applyAlignment="1">
      <alignment horizontal="left" vertical="center" wrapText="1"/>
    </xf>
    <xf numFmtId="0" fontId="68" fillId="0" borderId="47" xfId="0" applyFont="1" applyBorder="1" applyAlignment="1">
      <alignment horizontal="left" vertical="center" wrapText="1"/>
    </xf>
    <xf numFmtId="0" fontId="125" fillId="30" borderId="44" xfId="0" applyFont="1" applyFill="1" applyBorder="1" applyAlignment="1">
      <alignment horizontal="center" vertical="center" wrapText="1"/>
    </xf>
    <xf numFmtId="0" fontId="125" fillId="30" borderId="0" xfId="0" applyFont="1" applyFill="1" applyAlignment="1">
      <alignment horizontal="center" vertical="center" wrapText="1"/>
    </xf>
    <xf numFmtId="0" fontId="125" fillId="30" borderId="45" xfId="0" applyFont="1" applyFill="1" applyBorder="1" applyAlignment="1">
      <alignment horizontal="center" vertical="center" wrapText="1"/>
    </xf>
    <xf numFmtId="0" fontId="127" fillId="31" borderId="12" xfId="0" applyFont="1" applyFill="1" applyBorder="1" applyAlignment="1">
      <alignment horizontal="left" vertical="center" wrapText="1"/>
    </xf>
    <xf numFmtId="0" fontId="60" fillId="32" borderId="38" xfId="0" applyFont="1" applyFill="1" applyBorder="1" applyAlignment="1">
      <alignment horizontal="center" vertical="center" textRotation="90" wrapText="1"/>
    </xf>
    <xf numFmtId="0" fontId="60" fillId="32" borderId="51" xfId="0" applyFont="1" applyFill="1" applyBorder="1" applyAlignment="1">
      <alignment horizontal="center" vertical="center" textRotation="90" wrapText="1"/>
    </xf>
    <xf numFmtId="0" fontId="60" fillId="32" borderId="15" xfId="0" applyFont="1" applyFill="1" applyBorder="1" applyAlignment="1">
      <alignment horizontal="center" vertical="center" textRotation="90" wrapText="1"/>
    </xf>
    <xf numFmtId="0" fontId="209" fillId="31" borderId="0" xfId="0" applyFont="1" applyFill="1" applyAlignment="1">
      <alignment horizontal="center" vertical="center" wrapText="1"/>
    </xf>
    <xf numFmtId="0" fontId="21" fillId="31" borderId="0" xfId="0" applyFont="1" applyFill="1" applyAlignment="1">
      <alignment horizontal="center" vertical="center" wrapText="1"/>
    </xf>
    <xf numFmtId="0" fontId="94" fillId="0" borderId="0" xfId="0" applyFont="1" applyAlignment="1">
      <alignment horizontal="right" vertical="center" wrapText="1"/>
    </xf>
    <xf numFmtId="0" fontId="94" fillId="0" borderId="0" xfId="0" applyFont="1" applyAlignment="1">
      <alignment horizontal="right" vertical="center"/>
    </xf>
    <xf numFmtId="0" fontId="128" fillId="0" borderId="0" xfId="0" applyFont="1" applyAlignment="1">
      <alignment horizontal="center" vertical="center" wrapText="1"/>
    </xf>
    <xf numFmtId="0" fontId="63" fillId="37" borderId="42" xfId="0" applyFont="1" applyFill="1" applyBorder="1" applyAlignment="1">
      <alignment horizontal="left" vertical="center" wrapText="1"/>
    </xf>
    <xf numFmtId="0" fontId="63" fillId="37" borderId="35" xfId="0" applyFont="1" applyFill="1" applyBorder="1" applyAlignment="1">
      <alignment horizontal="left" vertical="center" wrapText="1"/>
    </xf>
    <xf numFmtId="0" fontId="63" fillId="37" borderId="43" xfId="0" applyFont="1" applyFill="1" applyBorder="1" applyAlignment="1">
      <alignment horizontal="left" vertical="center" wrapText="1"/>
    </xf>
    <xf numFmtId="0" fontId="63" fillId="37" borderId="44" xfId="0" applyFont="1" applyFill="1" applyBorder="1" applyAlignment="1">
      <alignment horizontal="left" vertical="center" wrapText="1"/>
    </xf>
    <xf numFmtId="0" fontId="63" fillId="37" borderId="0" xfId="0" applyFont="1" applyFill="1" applyAlignment="1">
      <alignment horizontal="left" vertical="center" wrapText="1"/>
    </xf>
    <xf numFmtId="0" fontId="63" fillId="37" borderId="45" xfId="0" applyFont="1" applyFill="1" applyBorder="1" applyAlignment="1">
      <alignment horizontal="left" vertical="center" wrapText="1"/>
    </xf>
    <xf numFmtId="0" fontId="60" fillId="30" borderId="38" xfId="0" applyFont="1" applyFill="1" applyBorder="1" applyAlignment="1">
      <alignment horizontal="center" vertical="center" wrapText="1" shrinkToFit="1"/>
    </xf>
    <xf numFmtId="0" fontId="60" fillId="30" borderId="51" xfId="0" applyFont="1" applyFill="1" applyBorder="1" applyAlignment="1">
      <alignment horizontal="center" vertical="center" wrapText="1" shrinkToFit="1"/>
    </xf>
    <xf numFmtId="0" fontId="60" fillId="0" borderId="42" xfId="0" applyFont="1" applyBorder="1" applyAlignment="1">
      <alignment horizontal="center" vertical="top" wrapText="1"/>
    </xf>
    <xf numFmtId="0" fontId="60" fillId="0" borderId="46" xfId="0" applyFont="1" applyBorder="1" applyAlignment="1">
      <alignment horizontal="center" vertical="top"/>
    </xf>
    <xf numFmtId="0" fontId="111" fillId="29" borderId="23" xfId="0" applyFont="1" applyFill="1" applyBorder="1" applyAlignment="1">
      <alignment horizontal="left"/>
    </xf>
    <xf numFmtId="0" fontId="111" fillId="29" borderId="36" xfId="0" applyFont="1" applyFill="1" applyBorder="1" applyAlignment="1">
      <alignment horizontal="left"/>
    </xf>
    <xf numFmtId="0" fontId="147" fillId="37" borderId="38" xfId="0" applyFont="1" applyFill="1" applyBorder="1" applyAlignment="1">
      <alignment horizontal="center" vertical="center"/>
    </xf>
    <xf numFmtId="0" fontId="147" fillId="37" borderId="15" xfId="0" applyFont="1" applyFill="1" applyBorder="1" applyAlignment="1">
      <alignment horizontal="center" vertical="center"/>
    </xf>
    <xf numFmtId="0" fontId="62" fillId="0" borderId="0" xfId="0" applyFont="1" applyAlignment="1">
      <alignment horizontal="left" wrapText="1"/>
    </xf>
    <xf numFmtId="0" fontId="124" fillId="35" borderId="23" xfId="0" applyFont="1" applyFill="1" applyBorder="1" applyAlignment="1">
      <alignment horizontal="center"/>
    </xf>
    <xf numFmtId="0" fontId="124" fillId="35" borderId="21" xfId="0" applyFont="1" applyFill="1" applyBorder="1" applyAlignment="1">
      <alignment horizontal="center"/>
    </xf>
    <xf numFmtId="0" fontId="119" fillId="31" borderId="28" xfId="0" applyFont="1" applyFill="1" applyBorder="1" applyAlignment="1">
      <alignment horizontal="center"/>
    </xf>
    <xf numFmtId="0" fontId="119" fillId="31" borderId="27" xfId="0" applyFont="1" applyFill="1" applyBorder="1" applyAlignment="1">
      <alignment horizontal="center"/>
    </xf>
    <xf numFmtId="0" fontId="151" fillId="31" borderId="28" xfId="0" applyFont="1" applyFill="1" applyBorder="1" applyAlignment="1">
      <alignment horizontal="center" vertical="center"/>
    </xf>
    <xf numFmtId="0" fontId="152" fillId="31" borderId="27" xfId="0" applyFont="1" applyFill="1" applyBorder="1" applyAlignment="1">
      <alignment horizontal="center" vertical="center"/>
    </xf>
    <xf numFmtId="0" fontId="152" fillId="31" borderId="28" xfId="0" applyFont="1" applyFill="1" applyBorder="1" applyAlignment="1">
      <alignment horizontal="center" vertical="center"/>
    </xf>
    <xf numFmtId="0" fontId="141" fillId="35" borderId="29" xfId="0" applyFont="1" applyFill="1" applyBorder="1" applyAlignment="1">
      <alignment horizontal="center"/>
    </xf>
    <xf numFmtId="0" fontId="141" fillId="35" borderId="31" xfId="0" applyFont="1" applyFill="1" applyBorder="1" applyAlignment="1">
      <alignment horizontal="center"/>
    </xf>
    <xf numFmtId="0" fontId="111" fillId="0" borderId="0" xfId="0" applyFont="1" applyAlignment="1">
      <alignment horizontal="left" vertical="center" wrapText="1"/>
    </xf>
    <xf numFmtId="0" fontId="111" fillId="0" borderId="0" xfId="0" applyFont="1" applyAlignment="1">
      <alignment horizontal="left" vertical="center"/>
    </xf>
    <xf numFmtId="168" fontId="62" fillId="0" borderId="0" xfId="0" applyNumberFormat="1" applyFont="1" applyAlignment="1">
      <alignment horizontal="left" vertical="center" wrapText="1" indent="1"/>
    </xf>
    <xf numFmtId="0" fontId="135" fillId="35" borderId="0" xfId="0" applyFont="1" applyFill="1" applyAlignment="1">
      <alignment horizontal="center"/>
    </xf>
    <xf numFmtId="0" fontId="11" fillId="0" borderId="0" xfId="0" applyFont="1" applyAlignment="1">
      <alignment horizontal="left" vertical="center" wrapText="1" shrinkToFit="1"/>
    </xf>
    <xf numFmtId="0" fontId="138" fillId="0" borderId="12" xfId="0" applyFont="1" applyBorder="1" applyAlignment="1">
      <alignment horizontal="left" vertical="center"/>
    </xf>
    <xf numFmtId="0" fontId="113" fillId="0" borderId="23" xfId="0" quotePrefix="1" applyFont="1" applyBorder="1" applyAlignment="1">
      <alignment horizontal="center"/>
    </xf>
    <xf numFmtId="0" fontId="113" fillId="0" borderId="19" xfId="0" applyFont="1" applyBorder="1" applyAlignment="1">
      <alignment horizontal="center"/>
    </xf>
    <xf numFmtId="0" fontId="138" fillId="0" borderId="23" xfId="0" applyFont="1" applyBorder="1" applyAlignment="1">
      <alignment horizontal="center"/>
    </xf>
    <xf numFmtId="0" fontId="139" fillId="0" borderId="0" xfId="0" applyFont="1" applyAlignment="1">
      <alignment horizontal="center"/>
    </xf>
    <xf numFmtId="0" fontId="138" fillId="0" borderId="11" xfId="0" applyFont="1" applyBorder="1" applyAlignment="1">
      <alignment horizontal="left"/>
    </xf>
    <xf numFmtId="0" fontId="138" fillId="0" borderId="13" xfId="0" applyFont="1" applyBorder="1" applyAlignment="1">
      <alignment horizontal="left"/>
    </xf>
    <xf numFmtId="0" fontId="140" fillId="0" borderId="11" xfId="0" applyFont="1" applyBorder="1" applyAlignment="1">
      <alignment horizontal="left"/>
    </xf>
    <xf numFmtId="0" fontId="140" fillId="0" borderId="13" xfId="0" applyFont="1" applyBorder="1" applyAlignment="1">
      <alignment horizontal="left"/>
    </xf>
    <xf numFmtId="0" fontId="138" fillId="0" borderId="18" xfId="0" applyFont="1" applyBorder="1" applyAlignment="1">
      <alignment horizontal="left"/>
    </xf>
    <xf numFmtId="0" fontId="138" fillId="0" borderId="20" xfId="0" applyFont="1" applyBorder="1" applyAlignment="1">
      <alignment horizontal="left"/>
    </xf>
    <xf numFmtId="0" fontId="113" fillId="0" borderId="21" xfId="0" applyFont="1" applyBorder="1" applyAlignment="1">
      <alignment horizontal="center"/>
    </xf>
    <xf numFmtId="0" fontId="60" fillId="29" borderId="23" xfId="0" applyFont="1" applyFill="1" applyBorder="1" applyAlignment="1">
      <alignment horizontal="left" vertical="center" wrapText="1"/>
    </xf>
    <xf numFmtId="0" fontId="60" fillId="29" borderId="19" xfId="0" applyFont="1" applyFill="1" applyBorder="1" applyAlignment="1">
      <alignment horizontal="left" vertical="center" wrapText="1"/>
    </xf>
    <xf numFmtId="0" fontId="60" fillId="29" borderId="21" xfId="0" applyFont="1" applyFill="1" applyBorder="1" applyAlignment="1">
      <alignment horizontal="left" vertical="center" wrapText="1"/>
    </xf>
    <xf numFmtId="164" fontId="187" fillId="37" borderId="51" xfId="0" applyNumberFormat="1" applyFont="1" applyFill="1" applyBorder="1" applyAlignment="1">
      <alignment horizontal="center" vertical="center"/>
    </xf>
    <xf numFmtId="164" fontId="187" fillId="37" borderId="15" xfId="0" applyNumberFormat="1" applyFont="1" applyFill="1" applyBorder="1" applyAlignment="1">
      <alignment horizontal="center" vertical="center"/>
    </xf>
    <xf numFmtId="0" fontId="125" fillId="43" borderId="35" xfId="0" applyFont="1" applyFill="1" applyBorder="1" applyAlignment="1">
      <alignment horizontal="center" vertical="center" wrapText="1"/>
    </xf>
    <xf numFmtId="0" fontId="125" fillId="43" borderId="43" xfId="0" applyFont="1" applyFill="1" applyBorder="1" applyAlignment="1">
      <alignment horizontal="center" vertical="center" wrapText="1"/>
    </xf>
    <xf numFmtId="0" fontId="125" fillId="43" borderId="36" xfId="0" applyFont="1" applyFill="1" applyBorder="1" applyAlignment="1">
      <alignment horizontal="center" vertical="center" wrapText="1"/>
    </xf>
    <xf numFmtId="0" fontId="125" fillId="43" borderId="47" xfId="0" applyFont="1" applyFill="1" applyBorder="1" applyAlignment="1">
      <alignment horizontal="center" vertical="center" wrapText="1"/>
    </xf>
    <xf numFmtId="0" fontId="62" fillId="0" borderId="12" xfId="0" applyFont="1" applyBorder="1" applyAlignment="1" applyProtection="1">
      <alignment horizontal="left" vertical="top"/>
      <protection locked="0"/>
    </xf>
    <xf numFmtId="0" fontId="62" fillId="0" borderId="12" xfId="0" applyFont="1" applyBorder="1" applyAlignment="1" applyProtection="1">
      <alignment horizontal="left" vertical="top" wrapText="1"/>
      <protection locked="0"/>
    </xf>
    <xf numFmtId="0" fontId="62" fillId="0" borderId="12" xfId="0" applyFont="1" applyBorder="1" applyAlignment="1">
      <alignment horizontal="left" vertical="top"/>
    </xf>
    <xf numFmtId="0" fontId="62" fillId="0" borderId="23" xfId="0" applyFont="1" applyBorder="1" applyAlignment="1" applyProtection="1">
      <alignment horizontal="left" vertical="top"/>
      <protection locked="0"/>
    </xf>
    <xf numFmtId="0" fontId="62" fillId="0" borderId="21" xfId="0" applyFont="1" applyBorder="1" applyAlignment="1" applyProtection="1">
      <alignment horizontal="left" vertical="top"/>
      <protection locked="0"/>
    </xf>
    <xf numFmtId="9" fontId="62" fillId="30" borderId="0" xfId="0" applyNumberFormat="1" applyFont="1" applyFill="1" applyAlignment="1">
      <alignment horizontal="center" vertical="center" wrapText="1"/>
    </xf>
    <xf numFmtId="0" fontId="12" fillId="31" borderId="23" xfId="0" applyFont="1" applyFill="1" applyBorder="1" applyAlignment="1">
      <alignment horizontal="center"/>
    </xf>
    <xf numFmtId="0" fontId="12" fillId="31" borderId="19" xfId="0" applyFont="1" applyFill="1" applyBorder="1" applyAlignment="1">
      <alignment horizontal="center"/>
    </xf>
    <xf numFmtId="0" fontId="12" fillId="31" borderId="10" xfId="0" applyFont="1" applyFill="1" applyBorder="1" applyAlignment="1">
      <alignment horizontal="center"/>
    </xf>
    <xf numFmtId="0" fontId="12" fillId="31" borderId="39" xfId="0" applyFont="1" applyFill="1" applyBorder="1" applyAlignment="1">
      <alignment horizontal="center"/>
    </xf>
    <xf numFmtId="0" fontId="68" fillId="30" borderId="0" xfId="0" applyFont="1" applyFill="1" applyAlignment="1">
      <alignment horizontal="left" vertical="center" wrapText="1"/>
    </xf>
    <xf numFmtId="44" fontId="68" fillId="37" borderId="44" xfId="0" applyNumberFormat="1" applyFont="1" applyFill="1" applyBorder="1" applyAlignment="1">
      <alignment horizontal="left" vertical="center" wrapText="1"/>
    </xf>
    <xf numFmtId="44" fontId="68" fillId="37" borderId="0" xfId="0" applyNumberFormat="1" applyFont="1" applyFill="1" applyAlignment="1">
      <alignment horizontal="left" vertical="center" wrapText="1"/>
    </xf>
    <xf numFmtId="44" fontId="68" fillId="37" borderId="45" xfId="0" applyNumberFormat="1" applyFont="1" applyFill="1" applyBorder="1" applyAlignment="1">
      <alignment horizontal="left" vertical="center" wrapText="1"/>
    </xf>
    <xf numFmtId="0" fontId="68" fillId="37" borderId="44" xfId="0" applyFont="1" applyFill="1" applyBorder="1" applyAlignment="1">
      <alignment horizontal="left" vertical="center" wrapText="1"/>
    </xf>
    <xf numFmtId="0" fontId="68" fillId="37" borderId="0" xfId="0" applyFont="1" applyFill="1" applyAlignment="1">
      <alignment horizontal="left" vertical="center" wrapText="1"/>
    </xf>
    <xf numFmtId="0" fontId="68" fillId="37" borderId="45" xfId="0" applyFont="1" applyFill="1" applyBorder="1" applyAlignment="1">
      <alignment horizontal="left" vertical="center" wrapText="1"/>
    </xf>
    <xf numFmtId="0" fontId="149" fillId="37" borderId="44" xfId="0" applyFont="1" applyFill="1" applyBorder="1" applyAlignment="1">
      <alignment horizontal="left" vertical="center" wrapText="1"/>
    </xf>
    <xf numFmtId="0" fontId="149" fillId="37" borderId="0" xfId="0" applyFont="1" applyFill="1" applyAlignment="1">
      <alignment horizontal="left" vertical="center" wrapText="1"/>
    </xf>
    <xf numFmtId="0" fontId="149" fillId="37" borderId="45" xfId="0" applyFont="1" applyFill="1" applyBorder="1" applyAlignment="1">
      <alignment horizontal="left" vertical="center" wrapText="1"/>
    </xf>
    <xf numFmtId="0" fontId="149" fillId="37" borderId="46" xfId="0" applyFont="1" applyFill="1" applyBorder="1" applyAlignment="1">
      <alignment horizontal="left" vertical="center" wrapText="1"/>
    </xf>
    <xf numFmtId="0" fontId="149" fillId="37" borderId="36" xfId="0" applyFont="1" applyFill="1" applyBorder="1" applyAlignment="1">
      <alignment horizontal="left" vertical="center" wrapText="1"/>
    </xf>
    <xf numFmtId="0" fontId="149" fillId="37" borderId="47" xfId="0" applyFont="1" applyFill="1" applyBorder="1" applyAlignment="1">
      <alignment horizontal="left" vertical="center" wrapText="1"/>
    </xf>
    <xf numFmtId="0" fontId="148" fillId="0" borderId="0" xfId="0" applyFont="1" applyAlignment="1">
      <alignment horizontal="left" vertical="top" wrapText="1"/>
    </xf>
    <xf numFmtId="0" fontId="68" fillId="30" borderId="0" xfId="0" applyFont="1" applyFill="1" applyAlignment="1">
      <alignment horizontal="left" vertical="center"/>
    </xf>
    <xf numFmtId="0" fontId="68" fillId="30" borderId="0" xfId="0" applyFont="1" applyFill="1" applyAlignment="1">
      <alignment vertical="center" wrapText="1"/>
    </xf>
    <xf numFmtId="169" fontId="63" fillId="24" borderId="54" xfId="0" applyNumberFormat="1" applyFont="1" applyFill="1" applyBorder="1" applyAlignment="1">
      <alignment horizontal="left" vertical="top" wrapText="1" shrinkToFit="1"/>
    </xf>
    <xf numFmtId="169" fontId="63" fillId="24" borderId="33" xfId="0" applyNumberFormat="1" applyFont="1" applyFill="1" applyBorder="1" applyAlignment="1">
      <alignment horizontal="left" vertical="top" wrapText="1" shrinkToFit="1"/>
    </xf>
    <xf numFmtId="169" fontId="63" fillId="24" borderId="65" xfId="0" applyNumberFormat="1" applyFont="1" applyFill="1" applyBorder="1" applyAlignment="1">
      <alignment horizontal="left" vertical="top" wrapText="1" shrinkToFit="1"/>
    </xf>
    <xf numFmtId="0" fontId="182" fillId="0" borderId="22" xfId="0" applyFont="1" applyBorder="1" applyAlignment="1">
      <alignment horizontal="left" vertical="top" wrapText="1" shrinkToFit="1"/>
    </xf>
    <xf numFmtId="0" fontId="182" fillId="0" borderId="63" xfId="0" applyFont="1" applyBorder="1" applyAlignment="1">
      <alignment horizontal="left" vertical="top" wrapText="1" shrinkToFit="1"/>
    </xf>
    <xf numFmtId="0" fontId="182" fillId="0" borderId="12" xfId="0" applyFont="1" applyBorder="1" applyAlignment="1">
      <alignment horizontal="left" vertical="top" wrapText="1" shrinkToFit="1"/>
    </xf>
    <xf numFmtId="0" fontId="182" fillId="0" borderId="21" xfId="0" applyFont="1" applyBorder="1" applyAlignment="1">
      <alignment horizontal="left" vertical="top" wrapText="1" shrinkToFit="1"/>
    </xf>
    <xf numFmtId="0" fontId="109" fillId="0" borderId="24" xfId="0" applyFont="1" applyBorder="1" applyAlignment="1">
      <alignment horizontal="left" vertical="top" wrapText="1" shrinkToFit="1"/>
    </xf>
    <xf numFmtId="0" fontId="109" fillId="0" borderId="62" xfId="0" applyFont="1" applyBorder="1" applyAlignment="1">
      <alignment horizontal="left" vertical="top" wrapText="1" shrinkToFit="1"/>
    </xf>
    <xf numFmtId="0" fontId="124" fillId="0" borderId="54" xfId="0" applyFont="1" applyBorder="1" applyAlignment="1">
      <alignment horizontal="left" vertical="center" wrapText="1"/>
    </xf>
    <xf numFmtId="0" fontId="124" fillId="0" borderId="33" xfId="0" applyFont="1" applyBorder="1" applyAlignment="1">
      <alignment horizontal="left" vertical="center" wrapText="1"/>
    </xf>
    <xf numFmtId="0" fontId="124" fillId="0" borderId="65" xfId="0" applyFont="1" applyBorder="1" applyAlignment="1">
      <alignment horizontal="left" vertical="center" wrapText="1"/>
    </xf>
    <xf numFmtId="169" fontId="63" fillId="24" borderId="54" xfId="0" applyNumberFormat="1" applyFont="1" applyFill="1" applyBorder="1" applyAlignment="1">
      <alignment horizontal="left" vertical="top" shrinkToFit="1"/>
    </xf>
    <xf numFmtId="169" fontId="63" fillId="24" borderId="33" xfId="0" applyNumberFormat="1" applyFont="1" applyFill="1" applyBorder="1" applyAlignment="1">
      <alignment horizontal="left" vertical="top" shrinkToFit="1"/>
    </xf>
    <xf numFmtId="169" fontId="63" fillId="24" borderId="65" xfId="0" applyNumberFormat="1" applyFont="1" applyFill="1" applyBorder="1" applyAlignment="1">
      <alignment horizontal="left" vertical="top" shrinkToFit="1"/>
    </xf>
    <xf numFmtId="0" fontId="187" fillId="31" borderId="68" xfId="0" applyFont="1" applyFill="1" applyBorder="1" applyAlignment="1">
      <alignment horizontal="center" vertical="center" wrapText="1"/>
    </xf>
    <xf numFmtId="0" fontId="187" fillId="31" borderId="53" xfId="0" applyFont="1" applyFill="1" applyBorder="1" applyAlignment="1">
      <alignment horizontal="center" vertical="center" wrapText="1"/>
    </xf>
    <xf numFmtId="0" fontId="187" fillId="31" borderId="63" xfId="0" applyFont="1" applyFill="1" applyBorder="1" applyAlignment="1">
      <alignment horizontal="center" vertical="center" wrapText="1"/>
    </xf>
    <xf numFmtId="0" fontId="63" fillId="0" borderId="37" xfId="0" applyFont="1" applyBorder="1" applyAlignment="1">
      <alignment horizontal="center" vertical="top" wrapText="1" shrinkToFit="1"/>
    </xf>
    <xf numFmtId="0" fontId="63" fillId="0" borderId="25" xfId="0" applyFont="1" applyBorder="1" applyAlignment="1">
      <alignment horizontal="center" vertical="top" wrapText="1" shrinkToFit="1"/>
    </xf>
    <xf numFmtId="0" fontId="63" fillId="0" borderId="29" xfId="0" applyFont="1" applyBorder="1" applyAlignment="1">
      <alignment horizontal="center" vertical="top" wrapText="1" shrinkToFit="1"/>
    </xf>
    <xf numFmtId="0" fontId="63" fillId="0" borderId="30" xfId="0" applyFont="1" applyBorder="1" applyAlignment="1">
      <alignment horizontal="center" vertical="top" wrapText="1" shrinkToFit="1"/>
    </xf>
    <xf numFmtId="0" fontId="205" fillId="0" borderId="32" xfId="0" applyFont="1" applyBorder="1" applyAlignment="1">
      <alignment horizontal="left" vertical="top" wrapText="1" shrinkToFit="1"/>
    </xf>
    <xf numFmtId="0" fontId="205" fillId="0" borderId="33" xfId="0" applyFont="1" applyBorder="1" applyAlignment="1">
      <alignment horizontal="left" vertical="top" wrapText="1" shrinkToFit="1"/>
    </xf>
    <xf numFmtId="0" fontId="205" fillId="0" borderId="65" xfId="0" applyFont="1" applyBorder="1" applyAlignment="1">
      <alignment horizontal="left" vertical="top" wrapText="1" shrinkToFit="1"/>
    </xf>
    <xf numFmtId="0" fontId="205" fillId="30" borderId="0" xfId="0" applyFont="1" applyFill="1" applyAlignment="1">
      <alignment horizontal="center" wrapText="1"/>
    </xf>
    <xf numFmtId="0" fontId="62" fillId="30" borderId="0" xfId="0" applyFont="1" applyFill="1" applyAlignment="1">
      <alignment horizontal="center" wrapText="1"/>
    </xf>
    <xf numFmtId="0" fontId="63" fillId="0" borderId="38" xfId="0" applyFont="1" applyBorder="1" applyAlignment="1">
      <alignment horizontal="left" vertical="center" indent="1" shrinkToFit="1"/>
    </xf>
    <xf numFmtId="0" fontId="63" fillId="0" borderId="40" xfId="0" applyFont="1" applyBorder="1" applyAlignment="1">
      <alignment horizontal="left" vertical="top" wrapText="1" shrinkToFit="1"/>
    </xf>
    <xf numFmtId="0" fontId="63" fillId="0" borderId="25" xfId="0" applyFont="1" applyBorder="1" applyAlignment="1">
      <alignment horizontal="left" vertical="top" wrapText="1" shrinkToFit="1"/>
    </xf>
    <xf numFmtId="0" fontId="63" fillId="0" borderId="66" xfId="0" applyFont="1" applyBorder="1" applyAlignment="1">
      <alignment horizontal="left" vertical="top" wrapText="1" shrinkToFit="1"/>
    </xf>
    <xf numFmtId="0" fontId="63" fillId="0" borderId="44" xfId="0" applyFont="1" applyBorder="1" applyAlignment="1">
      <alignment horizontal="left" vertical="top" wrapText="1" shrinkToFit="1"/>
    </xf>
    <xf numFmtId="0" fontId="63" fillId="0" borderId="0" xfId="0" applyFont="1" applyAlignment="1">
      <alignment horizontal="left" vertical="top" wrapText="1" shrinkToFit="1"/>
    </xf>
    <xf numFmtId="0" fontId="63" fillId="0" borderId="45" xfId="0" applyFont="1" applyBorder="1" applyAlignment="1">
      <alignment horizontal="left" vertical="top" wrapText="1" shrinkToFit="1"/>
    </xf>
    <xf numFmtId="0" fontId="109" fillId="0" borderId="40" xfId="0" applyFont="1" applyBorder="1" applyAlignment="1">
      <alignment horizontal="left" vertical="top" wrapText="1" shrinkToFit="1"/>
    </xf>
    <xf numFmtId="0" fontId="109" fillId="0" borderId="25" xfId="0" applyFont="1" applyBorder="1" applyAlignment="1">
      <alignment horizontal="left" vertical="top" wrapText="1" shrinkToFit="1"/>
    </xf>
    <xf numFmtId="0" fontId="63" fillId="0" borderId="25" xfId="0" applyFont="1" applyBorder="1" applyAlignment="1">
      <alignment horizontal="left" vertical="top" shrinkToFit="1"/>
    </xf>
    <xf numFmtId="0" fontId="63" fillId="0" borderId="66" xfId="0" applyFont="1" applyBorder="1" applyAlignment="1">
      <alignment horizontal="left" vertical="top" shrinkToFit="1"/>
    </xf>
    <xf numFmtId="0" fontId="63" fillId="0" borderId="44" xfId="0" applyFont="1" applyBorder="1" applyAlignment="1">
      <alignment horizontal="left" vertical="top" shrinkToFit="1"/>
    </xf>
    <xf numFmtId="0" fontId="63" fillId="0" borderId="0" xfId="0" applyFont="1" applyAlignment="1">
      <alignment horizontal="left" vertical="top" shrinkToFit="1"/>
    </xf>
    <xf numFmtId="0" fontId="63" fillId="0" borderId="45" xfId="0" applyFont="1" applyBorder="1" applyAlignment="1">
      <alignment horizontal="left" vertical="top" shrinkToFit="1"/>
    </xf>
    <xf numFmtId="169" fontId="63" fillId="24" borderId="40" xfId="0" applyNumberFormat="1" applyFont="1" applyFill="1" applyBorder="1" applyAlignment="1">
      <alignment horizontal="left" vertical="top" wrapText="1" shrinkToFit="1"/>
    </xf>
    <xf numFmtId="169" fontId="63" fillId="24" borderId="25" xfId="0" applyNumberFormat="1" applyFont="1" applyFill="1" applyBorder="1" applyAlignment="1">
      <alignment horizontal="left" vertical="top" wrapText="1" shrinkToFit="1"/>
    </xf>
    <xf numFmtId="0" fontId="63" fillId="0" borderId="23" xfId="0" applyFont="1" applyBorder="1" applyAlignment="1">
      <alignment horizontal="left" vertical="center" wrapText="1" indent="1"/>
    </xf>
    <xf numFmtId="0" fontId="63" fillId="0" borderId="19" xfId="0" applyFont="1" applyBorder="1" applyAlignment="1">
      <alignment horizontal="left" vertical="center" wrapText="1" indent="1"/>
    </xf>
    <xf numFmtId="0" fontId="63" fillId="0" borderId="21" xfId="0" applyFont="1" applyBorder="1" applyAlignment="1">
      <alignment horizontal="left" vertical="center" wrapText="1" indent="1"/>
    </xf>
    <xf numFmtId="0" fontId="182" fillId="0" borderId="54" xfId="0" applyFont="1" applyBorder="1" applyAlignment="1">
      <alignment horizontal="center" vertical="center" wrapText="1"/>
    </xf>
    <xf numFmtId="0" fontId="182" fillId="0" borderId="33" xfId="0" applyFont="1" applyBorder="1" applyAlignment="1">
      <alignment horizontal="center" vertical="center" wrapText="1"/>
    </xf>
    <xf numFmtId="0" fontId="107" fillId="0" borderId="33" xfId="0" applyFont="1" applyBorder="1" applyAlignment="1">
      <alignment horizontal="center" vertical="center" wrapText="1"/>
    </xf>
    <xf numFmtId="0" fontId="107" fillId="0" borderId="65" xfId="0" applyFont="1" applyBorder="1" applyAlignment="1">
      <alignment horizontal="center" vertical="center" wrapText="1"/>
    </xf>
    <xf numFmtId="168" fontId="60" fillId="0" borderId="12" xfId="0" applyNumberFormat="1" applyFont="1" applyBorder="1" applyAlignment="1" applyProtection="1">
      <alignment horizontal="left" vertical="center" wrapText="1" indent="1"/>
      <protection locked="0"/>
    </xf>
    <xf numFmtId="49" fontId="60" fillId="0" borderId="12" xfId="0" applyNumberFormat="1" applyFont="1" applyBorder="1" applyAlignment="1">
      <alignment horizontal="left" vertical="center" indent="1"/>
    </xf>
    <xf numFmtId="0" fontId="60" fillId="0" borderId="12" xfId="0" applyFont="1" applyBorder="1" applyAlignment="1">
      <alignment horizontal="left" vertical="center" indent="1"/>
    </xf>
    <xf numFmtId="166" fontId="60" fillId="0" borderId="23" xfId="0" applyNumberFormat="1" applyFont="1" applyBorder="1" applyAlignment="1">
      <alignment horizontal="left" vertical="center" indent="1"/>
    </xf>
    <xf numFmtId="166" fontId="60" fillId="0" borderId="21" xfId="0" applyNumberFormat="1" applyFont="1" applyBorder="1" applyAlignment="1">
      <alignment horizontal="left" vertical="center" indent="1"/>
    </xf>
    <xf numFmtId="0" fontId="60" fillId="0" borderId="23" xfId="0" applyFont="1" applyBorder="1" applyAlignment="1">
      <alignment horizontal="left" vertical="center" indent="1"/>
    </xf>
    <xf numFmtId="0" fontId="60" fillId="0" borderId="21" xfId="0" applyFont="1" applyBorder="1" applyAlignment="1">
      <alignment horizontal="left" vertical="center" indent="1"/>
    </xf>
    <xf numFmtId="0" fontId="60" fillId="0" borderId="23" xfId="0" applyFont="1" applyBorder="1" applyAlignment="1">
      <alignment horizontal="left" vertical="center" indent="1" shrinkToFit="1"/>
    </xf>
    <xf numFmtId="0" fontId="60" fillId="0" borderId="19" xfId="0" applyFont="1" applyBorder="1" applyAlignment="1">
      <alignment horizontal="left" vertical="center" indent="1" shrinkToFit="1"/>
    </xf>
    <xf numFmtId="0" fontId="60" fillId="0" borderId="21" xfId="0" applyFont="1" applyBorder="1" applyAlignment="1">
      <alignment horizontal="left" vertical="center" indent="1" shrinkToFit="1"/>
    </xf>
    <xf numFmtId="0" fontId="208" fillId="0" borderId="35" xfId="0" applyFont="1" applyBorder="1" applyAlignment="1">
      <alignment horizontal="center" vertical="center" wrapText="1" readingOrder="1"/>
    </xf>
    <xf numFmtId="0" fontId="208" fillId="0" borderId="64" xfId="0" applyFont="1" applyBorder="1" applyAlignment="1">
      <alignment horizontal="center" vertical="center" wrapText="1" readingOrder="1"/>
    </xf>
    <xf numFmtId="0" fontId="208" fillId="0" borderId="0" xfId="0" applyFont="1" applyAlignment="1">
      <alignment horizontal="center" vertical="center" wrapText="1" readingOrder="1"/>
    </xf>
    <xf numFmtId="0" fontId="208" fillId="0" borderId="27" xfId="0" applyFont="1" applyBorder="1" applyAlignment="1">
      <alignment horizontal="center" vertical="center" wrapText="1" readingOrder="1"/>
    </xf>
    <xf numFmtId="0" fontId="208" fillId="0" borderId="30" xfId="0" applyFont="1" applyBorder="1" applyAlignment="1">
      <alignment horizontal="center" vertical="center" wrapText="1" readingOrder="1"/>
    </xf>
    <xf numFmtId="0" fontId="208" fillId="0" borderId="31" xfId="0" applyFont="1" applyBorder="1" applyAlignment="1">
      <alignment horizontal="center" vertical="center" wrapText="1" readingOrder="1"/>
    </xf>
    <xf numFmtId="0" fontId="147" fillId="0" borderId="0" xfId="0" applyFont="1" applyAlignment="1">
      <alignment horizontal="center" vertical="center"/>
    </xf>
    <xf numFmtId="0" fontId="67" fillId="0" borderId="0" xfId="0" applyFont="1" applyAlignment="1">
      <alignment horizontal="left" vertical="center"/>
    </xf>
    <xf numFmtId="0" fontId="69" fillId="0" borderId="12" xfId="0" applyFont="1" applyBorder="1" applyAlignment="1">
      <alignment horizontal="center" vertical="center" wrapText="1"/>
    </xf>
    <xf numFmtId="0" fontId="175" fillId="37" borderId="0" xfId="0" applyFont="1" applyFill="1" applyAlignment="1">
      <alignment horizontal="center" vertical="top"/>
    </xf>
    <xf numFmtId="0" fontId="11" fillId="0" borderId="12" xfId="0" applyFont="1" applyBorder="1" applyAlignment="1" applyProtection="1">
      <alignment horizontal="left" vertical="top" indent="1" shrinkToFit="1"/>
      <protection locked="0"/>
    </xf>
    <xf numFmtId="0" fontId="61" fillId="0" borderId="12" xfId="0" applyFont="1" applyBorder="1" applyAlignment="1">
      <alignment horizontal="center" vertical="top"/>
    </xf>
    <xf numFmtId="0" fontId="70" fillId="0" borderId="42" xfId="0" applyFont="1" applyBorder="1" applyAlignment="1">
      <alignment horizontal="left" vertical="top"/>
    </xf>
    <xf numFmtId="0" fontId="70" fillId="0" borderId="35" xfId="0" applyFont="1" applyBorder="1" applyAlignment="1">
      <alignment horizontal="left" vertical="top"/>
    </xf>
    <xf numFmtId="0" fontId="70" fillId="0" borderId="43" xfId="0" applyFont="1" applyBorder="1" applyAlignment="1">
      <alignment horizontal="left" vertical="top"/>
    </xf>
    <xf numFmtId="0" fontId="70" fillId="0" borderId="46" xfId="0" applyFont="1" applyBorder="1" applyAlignment="1">
      <alignment horizontal="left" vertical="top"/>
    </xf>
    <xf numFmtId="0" fontId="70" fillId="0" borderId="36" xfId="0" applyFont="1" applyBorder="1" applyAlignment="1">
      <alignment horizontal="left" vertical="top"/>
    </xf>
    <xf numFmtId="0" fontId="70" fillId="0" borderId="47" xfId="0" applyFont="1" applyBorder="1" applyAlignment="1">
      <alignment horizontal="left" vertical="top"/>
    </xf>
    <xf numFmtId="0" fontId="166" fillId="0" borderId="42" xfId="0" applyFont="1" applyBorder="1" applyAlignment="1">
      <alignment horizontal="center" vertical="top"/>
    </xf>
    <xf numFmtId="0" fontId="166" fillId="0" borderId="35" xfId="0" applyFont="1" applyBorder="1" applyAlignment="1">
      <alignment horizontal="center" vertical="top"/>
    </xf>
    <xf numFmtId="0" fontId="166" fillId="0" borderId="43" xfId="0" applyFont="1" applyBorder="1" applyAlignment="1">
      <alignment horizontal="center" vertical="top"/>
    </xf>
    <xf numFmtId="0" fontId="166" fillId="0" borderId="46" xfId="0" applyFont="1" applyBorder="1" applyAlignment="1">
      <alignment horizontal="center" vertical="top"/>
    </xf>
    <xf numFmtId="0" fontId="166" fillId="0" borderId="36" xfId="0" applyFont="1" applyBorder="1" applyAlignment="1">
      <alignment horizontal="center" vertical="top"/>
    </xf>
    <xf numFmtId="0" fontId="166" fillId="0" borderId="47" xfId="0" applyFont="1" applyBorder="1" applyAlignment="1">
      <alignment horizontal="center" vertical="top"/>
    </xf>
    <xf numFmtId="0" fontId="11" fillId="0" borderId="12" xfId="0" applyFont="1" applyBorder="1" applyAlignment="1" applyProtection="1">
      <alignment horizontal="left" vertical="top" indent="1"/>
      <protection locked="0"/>
    </xf>
    <xf numFmtId="0" fontId="61" fillId="30" borderId="12" xfId="0" applyFont="1" applyFill="1" applyBorder="1" applyAlignment="1">
      <alignment horizontal="left" vertical="center"/>
    </xf>
    <xf numFmtId="0" fontId="139" fillId="30" borderId="12" xfId="0" applyFont="1" applyFill="1" applyBorder="1" applyAlignment="1">
      <alignment horizontal="left" vertical="center"/>
    </xf>
    <xf numFmtId="0" fontId="158" fillId="0" borderId="12" xfId="0" applyFont="1" applyBorder="1" applyAlignment="1">
      <alignment horizontal="center" vertical="top"/>
    </xf>
    <xf numFmtId="0" fontId="60" fillId="29" borderId="12" xfId="0" applyFont="1" applyFill="1" applyBorder="1" applyAlignment="1">
      <alignment horizontal="right" vertical="center"/>
    </xf>
    <xf numFmtId="0" fontId="11" fillId="0" borderId="12" xfId="0" applyFont="1" applyBorder="1" applyAlignment="1">
      <alignment horizontal="center" vertical="top"/>
    </xf>
    <xf numFmtId="44" fontId="60" fillId="0" borderId="38" xfId="0" applyNumberFormat="1" applyFont="1" applyBorder="1" applyAlignment="1">
      <alignment vertical="center" shrinkToFit="1"/>
    </xf>
    <xf numFmtId="44" fontId="60" fillId="0" borderId="15" xfId="0" applyNumberFormat="1" applyFont="1" applyBorder="1" applyAlignment="1">
      <alignment vertical="center" shrinkToFit="1"/>
    </xf>
    <xf numFmtId="0" fontId="12" fillId="0" borderId="59" xfId="0" applyFont="1" applyBorder="1" applyAlignment="1">
      <alignment horizontal="left" vertical="center" wrapText="1"/>
    </xf>
    <xf numFmtId="0" fontId="68" fillId="0" borderId="56" xfId="0" applyFont="1" applyBorder="1" applyAlignment="1">
      <alignment horizontal="left"/>
    </xf>
    <xf numFmtId="0" fontId="167" fillId="0" borderId="23" xfId="0" applyFont="1" applyBorder="1" applyAlignment="1">
      <alignment horizontal="center" vertical="center"/>
    </xf>
    <xf numFmtId="0" fontId="167" fillId="0" borderId="19" xfId="0" applyFont="1" applyBorder="1" applyAlignment="1">
      <alignment horizontal="center" vertical="center"/>
    </xf>
    <xf numFmtId="0" fontId="167" fillId="0" borderId="21" xfId="0" applyFont="1" applyBorder="1" applyAlignment="1">
      <alignment horizontal="center" vertical="center"/>
    </xf>
    <xf numFmtId="0" fontId="112" fillId="34" borderId="12" xfId="0" applyFont="1" applyFill="1" applyBorder="1" applyAlignment="1">
      <alignment horizontal="left"/>
    </xf>
    <xf numFmtId="0" fontId="60" fillId="36" borderId="12" xfId="0" applyFont="1" applyFill="1" applyBorder="1" applyAlignment="1">
      <alignment horizontal="right" vertical="center"/>
    </xf>
    <xf numFmtId="0" fontId="158" fillId="0" borderId="12" xfId="0" applyFont="1" applyBorder="1" applyAlignment="1">
      <alignment horizontal="left" vertical="top"/>
    </xf>
    <xf numFmtId="0" fontId="11" fillId="0" borderId="12" xfId="0" applyFont="1" applyBorder="1" applyAlignment="1" applyProtection="1">
      <alignment horizontal="left" vertical="center" indent="1" shrinkToFit="1"/>
      <protection locked="0"/>
    </xf>
    <xf numFmtId="0" fontId="11" fillId="0" borderId="15" xfId="0" applyFont="1" applyBorder="1" applyAlignment="1">
      <alignment horizontal="center" vertical="center"/>
    </xf>
    <xf numFmtId="0" fontId="168" fillId="29" borderId="12" xfId="0" applyFont="1" applyFill="1" applyBorder="1" applyAlignment="1">
      <alignment horizontal="center" vertical="center"/>
    </xf>
    <xf numFmtId="0" fontId="61" fillId="0" borderId="0" xfId="0" applyFont="1" applyAlignment="1">
      <alignment horizontal="center" wrapText="1"/>
    </xf>
    <xf numFmtId="44" fontId="63" fillId="0" borderId="0" xfId="0" quotePrefix="1" applyNumberFormat="1" applyFont="1" applyAlignment="1">
      <alignment horizontal="center" wrapText="1"/>
    </xf>
    <xf numFmtId="0" fontId="63" fillId="0" borderId="0" xfId="0" applyFont="1" applyAlignment="1">
      <alignment horizontal="center" wrapText="1"/>
    </xf>
    <xf numFmtId="0" fontId="169" fillId="0" borderId="12" xfId="0" applyFont="1" applyBorder="1" applyAlignment="1">
      <alignment horizontal="left" vertical="center"/>
    </xf>
    <xf numFmtId="0" fontId="62" fillId="0" borderId="12" xfId="0" applyFont="1" applyBorder="1" applyAlignment="1">
      <alignment horizontal="right" vertical="center" wrapText="1"/>
    </xf>
    <xf numFmtId="0" fontId="62" fillId="0" borderId="23" xfId="0" applyFont="1" applyBorder="1" applyAlignment="1">
      <alignment horizontal="right" vertical="center"/>
    </xf>
    <xf numFmtId="0" fontId="70" fillId="0" borderId="0" xfId="0" applyFont="1" applyAlignment="1">
      <alignment horizontal="center" vertical="center"/>
    </xf>
    <xf numFmtId="0" fontId="63" fillId="0" borderId="36" xfId="0" applyFont="1" applyBorder="1" applyAlignment="1">
      <alignment horizontal="center" wrapText="1"/>
    </xf>
    <xf numFmtId="0" fontId="61" fillId="30" borderId="12" xfId="0" applyFont="1" applyFill="1" applyBorder="1" applyAlignment="1">
      <alignment horizontal="left" vertical="top" wrapText="1" shrinkToFit="1"/>
    </xf>
    <xf numFmtId="0" fontId="64" fillId="0" borderId="44" xfId="0" applyFont="1" applyBorder="1" applyAlignment="1">
      <alignment horizontal="right" vertical="center"/>
    </xf>
    <xf numFmtId="0" fontId="64" fillId="0" borderId="0" xfId="0" applyFont="1" applyAlignment="1">
      <alignment horizontal="right" vertical="center"/>
    </xf>
    <xf numFmtId="44" fontId="12" fillId="26" borderId="0" xfId="0" applyNumberFormat="1" applyFont="1" applyFill="1" applyAlignment="1" applyProtection="1">
      <alignment vertical="center" shrinkToFit="1"/>
      <protection locked="0"/>
    </xf>
    <xf numFmtId="44" fontId="63" fillId="0" borderId="45" xfId="0" quotePrefix="1" applyNumberFormat="1" applyFont="1" applyBorder="1" applyAlignment="1">
      <alignment horizontal="center" wrapText="1"/>
    </xf>
    <xf numFmtId="44" fontId="63" fillId="0" borderId="36" xfId="0" quotePrefix="1" applyNumberFormat="1" applyFont="1" applyBorder="1" applyAlignment="1">
      <alignment horizontal="center" wrapText="1"/>
    </xf>
    <xf numFmtId="44" fontId="63" fillId="0" borderId="47" xfId="0" quotePrefix="1" applyNumberFormat="1" applyFont="1" applyBorder="1" applyAlignment="1">
      <alignment horizontal="center" wrapText="1"/>
    </xf>
    <xf numFmtId="0" fontId="173" fillId="30" borderId="42" xfId="0" applyFont="1" applyFill="1" applyBorder="1" applyAlignment="1">
      <alignment horizontal="left" vertical="center" wrapText="1"/>
    </xf>
    <xf numFmtId="0" fontId="173" fillId="30" borderId="35" xfId="0" applyFont="1" applyFill="1" applyBorder="1" applyAlignment="1">
      <alignment horizontal="left" vertical="center" wrapText="1"/>
    </xf>
    <xf numFmtId="0" fontId="173" fillId="30" borderId="46" xfId="0" applyFont="1" applyFill="1" applyBorder="1" applyAlignment="1">
      <alignment horizontal="left" vertical="center" wrapText="1"/>
    </xf>
    <xf numFmtId="0" fontId="173" fillId="30" borderId="36" xfId="0" applyFont="1" applyFill="1" applyBorder="1" applyAlignment="1">
      <alignment horizontal="left" vertical="center" wrapText="1"/>
    </xf>
    <xf numFmtId="44" fontId="141" fillId="30" borderId="38" xfId="0" applyNumberFormat="1" applyFont="1" applyFill="1" applyBorder="1" applyAlignment="1">
      <alignment horizontal="center" vertical="center" wrapText="1"/>
    </xf>
    <xf numFmtId="44" fontId="141" fillId="30" borderId="15" xfId="0" applyNumberFormat="1" applyFont="1" applyFill="1" applyBorder="1" applyAlignment="1">
      <alignment horizontal="center" vertical="center" wrapText="1"/>
    </xf>
    <xf numFmtId="0" fontId="11" fillId="0" borderId="12" xfId="0" applyFont="1" applyBorder="1" applyAlignment="1">
      <alignment horizontal="center" vertical="center"/>
    </xf>
    <xf numFmtId="0" fontId="62" fillId="0" borderId="15" xfId="0" applyFont="1" applyBorder="1" applyAlignment="1">
      <alignment horizontal="right" vertical="center" wrapText="1"/>
    </xf>
    <xf numFmtId="0" fontId="62" fillId="0" borderId="46" xfId="0" applyFont="1" applyBorder="1" applyAlignment="1">
      <alignment horizontal="right" vertical="center"/>
    </xf>
    <xf numFmtId="0" fontId="60" fillId="30" borderId="38" xfId="0" applyFont="1" applyFill="1" applyBorder="1" applyAlignment="1">
      <alignment horizontal="right" vertical="center"/>
    </xf>
    <xf numFmtId="0" fontId="60" fillId="30" borderId="12" xfId="0" applyFont="1" applyFill="1" applyBorder="1" applyAlignment="1">
      <alignment horizontal="right" vertical="center"/>
    </xf>
    <xf numFmtId="0" fontId="63" fillId="33" borderId="23"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7" fillId="0" borderId="0" xfId="0" applyFont="1" applyAlignment="1" applyProtection="1">
      <alignment horizontal="center" vertical="top"/>
      <protection locked="0"/>
    </xf>
    <xf numFmtId="0" fontId="163" fillId="31" borderId="0" xfId="0" applyFont="1" applyFill="1" applyAlignment="1" applyProtection="1">
      <alignment horizontal="center" vertical="center"/>
      <protection locked="0"/>
    </xf>
    <xf numFmtId="0" fontId="169" fillId="0" borderId="12" xfId="0" applyFont="1" applyBorder="1" applyAlignment="1">
      <alignment horizontal="left" vertical="top"/>
    </xf>
    <xf numFmtId="0" fontId="150" fillId="30" borderId="23" xfId="0" applyFont="1" applyFill="1" applyBorder="1" applyAlignment="1">
      <alignment horizontal="center" vertical="top" wrapText="1"/>
    </xf>
    <xf numFmtId="0" fontId="114" fillId="30" borderId="19" xfId="0" applyFont="1" applyFill="1" applyBorder="1" applyAlignment="1">
      <alignment horizontal="center" vertical="top"/>
    </xf>
    <xf numFmtId="0" fontId="114" fillId="30" borderId="21" xfId="0" applyFont="1" applyFill="1" applyBorder="1" applyAlignment="1">
      <alignment horizontal="center" vertical="top"/>
    </xf>
    <xf numFmtId="168" fontId="60" fillId="0" borderId="0" xfId="0" applyNumberFormat="1" applyFont="1" applyAlignment="1">
      <alignment horizontal="center" vertical="center" wrapText="1"/>
    </xf>
    <xf numFmtId="0" fontId="68" fillId="0" borderId="23" xfId="0" quotePrefix="1" applyFont="1" applyBorder="1" applyAlignment="1">
      <alignment horizontal="center"/>
    </xf>
    <xf numFmtId="0" fontId="68" fillId="0" borderId="21" xfId="0" applyFont="1" applyBorder="1" applyAlignment="1">
      <alignment horizontal="center"/>
    </xf>
    <xf numFmtId="0" fontId="12" fillId="0" borderId="0" xfId="0" applyFont="1" applyAlignment="1">
      <alignment vertical="center" wrapText="1"/>
    </xf>
    <xf numFmtId="0" fontId="61" fillId="0" borderId="0" xfId="0" applyFont="1" applyAlignment="1">
      <alignment vertical="center" wrapText="1"/>
    </xf>
    <xf numFmtId="0" fontId="60" fillId="0" borderId="0" xfId="0" applyFont="1" applyAlignment="1">
      <alignment horizontal="left" vertical="center" shrinkToFit="1"/>
    </xf>
    <xf numFmtId="0" fontId="67" fillId="32" borderId="0" xfId="0" applyFont="1" applyFill="1" applyAlignment="1">
      <alignment horizontal="left" vertical="center" shrinkToFit="1"/>
    </xf>
    <xf numFmtId="0" fontId="107" fillId="0" borderId="23" xfId="0" quotePrefix="1" applyFont="1" applyBorder="1" applyAlignment="1">
      <alignment horizontal="left" vertical="center" wrapText="1"/>
    </xf>
    <xf numFmtId="0" fontId="107" fillId="0" borderId="19" xfId="0" quotePrefix="1" applyFont="1" applyBorder="1" applyAlignment="1">
      <alignment horizontal="left" vertical="center" wrapText="1"/>
    </xf>
    <xf numFmtId="0" fontId="107" fillId="0" borderId="21" xfId="0" quotePrefix="1" applyFont="1" applyBorder="1" applyAlignment="1">
      <alignment horizontal="left" vertical="center" wrapText="1"/>
    </xf>
    <xf numFmtId="0" fontId="154" fillId="26" borderId="23" xfId="0" applyFont="1" applyFill="1" applyBorder="1" applyAlignment="1" applyProtection="1">
      <alignment horizontal="center" vertical="center"/>
      <protection locked="0"/>
    </xf>
    <xf numFmtId="0" fontId="154" fillId="26" borderId="19" xfId="0" applyFont="1" applyFill="1" applyBorder="1" applyAlignment="1" applyProtection="1">
      <alignment horizontal="center" vertical="center"/>
      <protection locked="0"/>
    </xf>
    <xf numFmtId="0" fontId="154" fillId="26" borderId="21" xfId="0" applyFont="1" applyFill="1" applyBorder="1" applyAlignment="1" applyProtection="1">
      <alignment horizontal="center" vertical="center"/>
      <protection locked="0"/>
    </xf>
    <xf numFmtId="0" fontId="62" fillId="0" borderId="0" xfId="0" applyFont="1" applyAlignment="1">
      <alignment horizontal="left" vertical="top" shrinkToFit="1"/>
    </xf>
    <xf numFmtId="0" fontId="12" fillId="0" borderId="0" xfId="0" applyFont="1" applyAlignment="1">
      <alignment horizontal="left" vertical="center"/>
    </xf>
    <xf numFmtId="0" fontId="11" fillId="0" borderId="12" xfId="0" applyFont="1" applyBorder="1" applyAlignment="1" applyProtection="1">
      <alignment horizontal="center" vertical="center" shrinkToFit="1"/>
      <protection locked="0"/>
    </xf>
    <xf numFmtId="0" fontId="62" fillId="0" borderId="0" xfId="0" applyFont="1" applyAlignment="1">
      <alignment horizontal="left" vertical="center" wrapText="1"/>
    </xf>
    <xf numFmtId="0" fontId="11" fillId="0" borderId="0" xfId="0" applyFont="1" applyAlignment="1">
      <alignment horizontal="left" vertical="top" wrapText="1" shrinkToFit="1"/>
    </xf>
    <xf numFmtId="0" fontId="11" fillId="0" borderId="0" xfId="0" applyFont="1" applyAlignment="1">
      <alignment horizontal="center" vertical="top" wrapText="1"/>
    </xf>
    <xf numFmtId="0" fontId="61" fillId="30" borderId="12" xfId="0" applyFont="1" applyFill="1" applyBorder="1" applyAlignment="1">
      <alignment horizontal="left" vertical="top"/>
    </xf>
    <xf numFmtId="0" fontId="11" fillId="34" borderId="12" xfId="0" applyFont="1" applyFill="1" applyBorder="1" applyAlignment="1">
      <alignment horizontal="center"/>
    </xf>
    <xf numFmtId="0" fontId="63" fillId="0" borderId="42" xfId="0" applyFont="1" applyBorder="1" applyAlignment="1">
      <alignment horizontal="left" vertical="center"/>
    </xf>
    <xf numFmtId="0" fontId="63" fillId="0" borderId="35" xfId="0" applyFont="1" applyBorder="1" applyAlignment="1">
      <alignment horizontal="left" vertical="center"/>
    </xf>
    <xf numFmtId="0" fontId="63" fillId="0" borderId="46" xfId="0" applyFont="1" applyBorder="1" applyAlignment="1">
      <alignment horizontal="left" vertical="center"/>
    </xf>
    <xf numFmtId="0" fontId="63" fillId="0" borderId="36" xfId="0" applyFont="1" applyBorder="1" applyAlignment="1">
      <alignment horizontal="left" vertical="center"/>
    </xf>
    <xf numFmtId="0" fontId="62" fillId="0" borderId="58" xfId="0" applyFont="1" applyBorder="1" applyAlignment="1">
      <alignment horizontal="right" vertical="center" wrapText="1"/>
    </xf>
    <xf numFmtId="0" fontId="62" fillId="0" borderId="55" xfId="0" applyFont="1" applyBorder="1" applyAlignment="1">
      <alignment horizontal="right" vertical="center"/>
    </xf>
    <xf numFmtId="0" fontId="12" fillId="37" borderId="44" xfId="0" applyFont="1" applyFill="1" applyBorder="1" applyAlignment="1">
      <alignment horizontal="center" vertical="center" wrapText="1"/>
    </xf>
    <xf numFmtId="0" fontId="12" fillId="37" borderId="46" xfId="0" applyFont="1" applyFill="1" applyBorder="1" applyAlignment="1">
      <alignment horizontal="center" vertical="center" wrapText="1"/>
    </xf>
    <xf numFmtId="0" fontId="11" fillId="0" borderId="12" xfId="0" applyFont="1" applyBorder="1" applyAlignment="1" applyProtection="1">
      <alignment vertical="top" shrinkToFit="1"/>
      <protection locked="0"/>
    </xf>
    <xf numFmtId="0" fontId="68" fillId="0" borderId="12" xfId="0" applyFont="1" applyBorder="1" applyAlignment="1">
      <alignment horizontal="center"/>
    </xf>
    <xf numFmtId="0" fontId="67" fillId="0" borderId="0" xfId="0" applyFont="1" applyAlignment="1">
      <alignment horizontal="left" vertical="center" shrinkToFit="1"/>
    </xf>
    <xf numFmtId="0" fontId="154" fillId="0" borderId="0" xfId="0" applyFont="1" applyAlignment="1" applyProtection="1">
      <alignment horizontal="center" vertical="center"/>
      <protection locked="0"/>
    </xf>
    <xf numFmtId="0" fontId="179" fillId="0" borderId="0" xfId="0" applyFont="1" applyAlignment="1">
      <alignment horizontal="center" vertical="top"/>
    </xf>
    <xf numFmtId="0" fontId="180" fillId="0" borderId="0" xfId="0" applyFont="1" applyAlignment="1">
      <alignment horizontal="center" vertical="top"/>
    </xf>
    <xf numFmtId="0" fontId="11" fillId="0" borderId="12" xfId="0" applyFont="1" applyBorder="1" applyAlignment="1" applyProtection="1">
      <alignment vertical="top"/>
      <protection locked="0"/>
    </xf>
    <xf numFmtId="0" fontId="60" fillId="30" borderId="12" xfId="0" applyFont="1" applyFill="1" applyBorder="1" applyAlignment="1">
      <alignment horizontal="left" vertical="top"/>
    </xf>
    <xf numFmtId="0" fontId="62" fillId="30" borderId="12" xfId="0" applyFont="1" applyFill="1" applyBorder="1" applyAlignment="1">
      <alignment horizontal="left" vertical="top"/>
    </xf>
    <xf numFmtId="0" fontId="111" fillId="0" borderId="0" xfId="0" applyFont="1" applyAlignment="1">
      <alignment horizontal="right" vertical="top"/>
    </xf>
    <xf numFmtId="0" fontId="62" fillId="0" borderId="0" xfId="0" applyFont="1" applyAlignment="1">
      <alignment vertical="top"/>
    </xf>
    <xf numFmtId="0" fontId="165" fillId="0" borderId="0" xfId="0" applyFont="1" applyAlignment="1">
      <alignment horizontal="right" vertical="top"/>
    </xf>
    <xf numFmtId="0" fontId="60" fillId="38" borderId="12" xfId="0" applyFont="1" applyFill="1" applyBorder="1" applyAlignment="1">
      <alignment horizontal="right" vertical="top"/>
    </xf>
    <xf numFmtId="0" fontId="60" fillId="38" borderId="23" xfId="0" applyFont="1" applyFill="1" applyBorder="1" applyAlignment="1">
      <alignment horizontal="right" vertical="top"/>
    </xf>
    <xf numFmtId="0" fontId="11" fillId="0" borderId="0" xfId="0" applyFont="1" applyAlignment="1">
      <alignment horizontal="left" vertical="top"/>
    </xf>
    <xf numFmtId="0" fontId="12" fillId="0" borderId="12" xfId="0" applyFont="1" applyBorder="1" applyAlignment="1">
      <alignment horizontal="center" vertical="top"/>
    </xf>
    <xf numFmtId="0" fontId="60" fillId="38" borderId="0" xfId="0" applyFont="1" applyFill="1" applyAlignment="1">
      <alignment horizontal="right" vertical="top"/>
    </xf>
    <xf numFmtId="0" fontId="60" fillId="0" borderId="0" xfId="0" applyFont="1" applyAlignment="1">
      <alignment horizontal="left" vertical="center"/>
    </xf>
    <xf numFmtId="0" fontId="182" fillId="30" borderId="12" xfId="0" applyFont="1" applyFill="1" applyBorder="1" applyAlignment="1">
      <alignment horizontal="center" vertical="top" wrapText="1"/>
    </xf>
    <xf numFmtId="0" fontId="182" fillId="30" borderId="12" xfId="0" applyFont="1" applyFill="1" applyBorder="1" applyAlignment="1">
      <alignment horizontal="center" vertical="top"/>
    </xf>
    <xf numFmtId="0" fontId="107" fillId="0" borderId="12" xfId="0" quotePrefix="1" applyFont="1" applyBorder="1" applyAlignment="1">
      <alignment horizontal="left" vertical="center" wrapText="1"/>
    </xf>
    <xf numFmtId="0" fontId="111" fillId="31" borderId="38" xfId="0" applyFont="1" applyFill="1" applyBorder="1" applyAlignment="1">
      <alignment horizontal="left"/>
    </xf>
    <xf numFmtId="0" fontId="11" fillId="0" borderId="0" xfId="0" applyFont="1"/>
    <xf numFmtId="0" fontId="60" fillId="44" borderId="0" xfId="0" applyFont="1" applyFill="1" applyAlignment="1">
      <alignment horizontal="right" vertical="top"/>
    </xf>
    <xf numFmtId="0" fontId="62" fillId="0" borderId="23" xfId="0" applyFont="1" applyBorder="1" applyAlignment="1" applyProtection="1">
      <alignment horizontal="left" vertical="top" indent="1" shrinkToFit="1"/>
      <protection locked="0"/>
    </xf>
    <xf numFmtId="0" fontId="62" fillId="0" borderId="19" xfId="0" applyFont="1" applyBorder="1" applyAlignment="1" applyProtection="1">
      <alignment horizontal="left" vertical="top" indent="1" shrinkToFit="1"/>
      <protection locked="0"/>
    </xf>
    <xf numFmtId="0" fontId="62" fillId="0" borderId="21" xfId="0" applyFont="1" applyBorder="1" applyAlignment="1" applyProtection="1">
      <alignment horizontal="left" vertical="top" indent="1" shrinkToFit="1"/>
      <protection locked="0"/>
    </xf>
    <xf numFmtId="0" fontId="107" fillId="30" borderId="0" xfId="0" applyFont="1" applyFill="1" applyAlignment="1">
      <alignment horizontal="center" vertical="center"/>
    </xf>
    <xf numFmtId="0" fontId="151" fillId="0" borderId="0" xfId="0" applyFont="1" applyAlignment="1">
      <alignment horizontal="center" vertical="center" wrapText="1"/>
    </xf>
    <xf numFmtId="0" fontId="185" fillId="37" borderId="23" xfId="0" applyFont="1" applyFill="1" applyBorder="1" applyAlignment="1">
      <alignment horizontal="center" vertical="center"/>
    </xf>
    <xf numFmtId="0" fontId="185" fillId="37" borderId="19" xfId="0" applyFont="1" applyFill="1" applyBorder="1" applyAlignment="1">
      <alignment horizontal="center" vertical="center"/>
    </xf>
    <xf numFmtId="0" fontId="185" fillId="37" borderId="21" xfId="0" applyFont="1" applyFill="1" applyBorder="1" applyAlignment="1">
      <alignment horizontal="center" vertical="center"/>
    </xf>
    <xf numFmtId="0" fontId="107" fillId="31" borderId="42" xfId="0" applyFont="1" applyFill="1" applyBorder="1" applyAlignment="1">
      <alignment horizontal="center" vertical="center"/>
    </xf>
    <xf numFmtId="0" fontId="107" fillId="31" borderId="35" xfId="0" applyFont="1" applyFill="1" applyBorder="1" applyAlignment="1">
      <alignment horizontal="center" vertical="center"/>
    </xf>
    <xf numFmtId="0" fontId="107" fillId="31" borderId="43" xfId="0" applyFont="1" applyFill="1" applyBorder="1" applyAlignment="1">
      <alignment horizontal="center" vertical="center"/>
    </xf>
    <xf numFmtId="0" fontId="107" fillId="31" borderId="46" xfId="0" applyFont="1" applyFill="1" applyBorder="1" applyAlignment="1">
      <alignment horizontal="center" vertical="center"/>
    </xf>
    <xf numFmtId="0" fontId="107" fillId="31" borderId="36" xfId="0" applyFont="1" applyFill="1" applyBorder="1" applyAlignment="1">
      <alignment horizontal="center" vertical="center"/>
    </xf>
    <xf numFmtId="0" fontId="107" fillId="31" borderId="47" xfId="0" applyFont="1" applyFill="1" applyBorder="1" applyAlignment="1">
      <alignment horizontal="center" vertical="center"/>
    </xf>
    <xf numFmtId="0" fontId="111" fillId="0" borderId="0" xfId="0" applyFont="1" applyAlignment="1">
      <alignment horizontal="left" vertical="center" shrinkToFit="1"/>
    </xf>
    <xf numFmtId="0" fontId="112" fillId="0" borderId="0" xfId="0" applyFont="1" applyAlignment="1">
      <alignment horizontal="left" vertical="center" shrinkToFit="1"/>
    </xf>
    <xf numFmtId="0" fontId="63" fillId="0" borderId="23" xfId="0" applyFont="1" applyBorder="1" applyAlignment="1">
      <alignment horizontal="left" vertical="center" wrapText="1"/>
    </xf>
    <xf numFmtId="0" fontId="63" fillId="0" borderId="19" xfId="0" applyFont="1" applyBorder="1" applyAlignment="1">
      <alignment horizontal="left" vertical="center" wrapText="1"/>
    </xf>
    <xf numFmtId="0" fontId="63" fillId="0" borderId="21" xfId="0" applyFont="1" applyBorder="1" applyAlignment="1">
      <alignment horizontal="left" vertical="center" wrapText="1"/>
    </xf>
    <xf numFmtId="0" fontId="62" fillId="0" borderId="0" xfId="0" applyFont="1" applyAlignment="1">
      <alignment horizontal="left" vertical="center"/>
    </xf>
    <xf numFmtId="0" fontId="111" fillId="0" borderId="51" xfId="0" applyFont="1" applyBorder="1" applyAlignment="1">
      <alignment horizontal="center" vertical="center"/>
    </xf>
    <xf numFmtId="168" fontId="62" fillId="0" borderId="0" xfId="0" applyNumberFormat="1" applyFont="1" applyAlignment="1" applyProtection="1">
      <alignment horizontal="left" vertical="center" wrapText="1"/>
      <protection locked="0"/>
    </xf>
    <xf numFmtId="166" fontId="112" fillId="0" borderId="0" xfId="0" applyNumberFormat="1" applyFont="1" applyAlignment="1">
      <alignment horizontal="left" vertical="center"/>
    </xf>
    <xf numFmtId="0" fontId="112" fillId="0" borderId="0" xfId="0" applyFont="1" applyAlignment="1">
      <alignment horizontal="left" vertical="center"/>
    </xf>
    <xf numFmtId="0" fontId="12" fillId="0" borderId="23" xfId="0" applyFont="1" applyBorder="1" applyAlignment="1">
      <alignment horizontal="center" vertical="top"/>
    </xf>
    <xf numFmtId="0" fontId="12" fillId="0" borderId="19" xfId="0" applyFont="1" applyBorder="1" applyAlignment="1">
      <alignment horizontal="center" vertical="top"/>
    </xf>
    <xf numFmtId="0" fontId="12" fillId="0" borderId="47" xfId="0" applyFont="1" applyBorder="1" applyAlignment="1">
      <alignment horizontal="center" vertical="top"/>
    </xf>
    <xf numFmtId="0" fontId="12" fillId="0" borderId="46" xfId="0" applyFont="1" applyBorder="1" applyAlignment="1">
      <alignment horizontal="center" vertical="top"/>
    </xf>
    <xf numFmtId="0" fontId="12" fillId="0" borderId="21" xfId="0" applyFont="1" applyBorder="1" applyAlignment="1">
      <alignment horizontal="center" vertical="top"/>
    </xf>
    <xf numFmtId="0" fontId="12" fillId="24" borderId="15" xfId="0" applyFont="1" applyFill="1" applyBorder="1" applyAlignment="1">
      <alignment horizontal="center" vertical="top"/>
    </xf>
    <xf numFmtId="0" fontId="12" fillId="24" borderId="16" xfId="0" applyFont="1" applyFill="1" applyBorder="1" applyAlignment="1">
      <alignment horizontal="center" vertical="top"/>
    </xf>
    <xf numFmtId="0" fontId="12" fillId="0" borderId="14" xfId="0" applyFont="1" applyBorder="1" applyAlignment="1">
      <alignment horizontal="right"/>
    </xf>
    <xf numFmtId="0" fontId="60" fillId="0" borderId="15" xfId="0" applyFont="1" applyBorder="1" applyAlignment="1">
      <alignment horizontal="right"/>
    </xf>
    <xf numFmtId="0" fontId="63" fillId="31" borderId="32" xfId="0" applyFont="1" applyFill="1" applyBorder="1" applyAlignment="1">
      <alignment horizontal="right" vertical="center"/>
    </xf>
    <xf numFmtId="0" fontId="63" fillId="31" borderId="33" xfId="0" applyFont="1" applyFill="1" applyBorder="1" applyAlignment="1">
      <alignment horizontal="right" vertical="center"/>
    </xf>
    <xf numFmtId="0" fontId="63" fillId="31" borderId="34" xfId="0" applyFont="1" applyFill="1" applyBorder="1" applyAlignment="1">
      <alignment horizontal="right" vertical="center"/>
    </xf>
    <xf numFmtId="0" fontId="62" fillId="0" borderId="38" xfId="0" applyFont="1" applyBorder="1" applyAlignment="1" applyProtection="1">
      <alignment horizontal="left" vertical="top" indent="1" shrinkToFit="1"/>
      <protection locked="0"/>
    </xf>
    <xf numFmtId="0" fontId="62" fillId="0" borderId="12" xfId="0" applyFont="1" applyBorder="1" applyAlignment="1" applyProtection="1">
      <alignment horizontal="left" vertical="top" indent="1" shrinkToFit="1"/>
      <protection locked="0"/>
    </xf>
    <xf numFmtId="0" fontId="6" fillId="42" borderId="37" xfId="0" applyFont="1" applyFill="1" applyBorder="1" applyAlignment="1">
      <alignment horizontal="center" vertical="top" wrapText="1"/>
    </xf>
    <xf numFmtId="0" fontId="6" fillId="42" borderId="26" xfId="0" applyFont="1" applyFill="1" applyBorder="1" applyAlignment="1">
      <alignment horizontal="center" vertical="top" wrapText="1"/>
    </xf>
    <xf numFmtId="0" fontId="6" fillId="42" borderId="28" xfId="0" applyFont="1" applyFill="1" applyBorder="1" applyAlignment="1">
      <alignment horizontal="center" vertical="top" wrapText="1"/>
    </xf>
    <xf numFmtId="0" fontId="6" fillId="42" borderId="27" xfId="0" applyFont="1" applyFill="1" applyBorder="1" applyAlignment="1">
      <alignment horizontal="center" vertical="top" wrapText="1"/>
    </xf>
    <xf numFmtId="0" fontId="6" fillId="42" borderId="29" xfId="0" applyFont="1" applyFill="1" applyBorder="1" applyAlignment="1">
      <alignment horizontal="center" vertical="top" wrapText="1"/>
    </xf>
    <xf numFmtId="0" fontId="6" fillId="42" borderId="31" xfId="0" applyFont="1" applyFill="1" applyBorder="1" applyAlignment="1">
      <alignment horizontal="center" vertical="top" wrapText="1"/>
    </xf>
    <xf numFmtId="0" fontId="188" fillId="0" borderId="30" xfId="0" applyFont="1" applyBorder="1" applyAlignment="1">
      <alignment horizontal="center"/>
    </xf>
    <xf numFmtId="0" fontId="179" fillId="31" borderId="28" xfId="0" applyFont="1" applyFill="1" applyBorder="1" applyAlignment="1">
      <alignment horizontal="center" vertical="center" wrapText="1"/>
    </xf>
    <xf numFmtId="0" fontId="179" fillId="31" borderId="0" xfId="0" applyFont="1" applyFill="1" applyAlignment="1">
      <alignment horizontal="center" vertical="center" wrapText="1"/>
    </xf>
    <xf numFmtId="0" fontId="197" fillId="31" borderId="28" xfId="0" applyFont="1" applyFill="1" applyBorder="1" applyAlignment="1">
      <alignment horizontal="center" vertical="center" wrapText="1"/>
    </xf>
    <xf numFmtId="0" fontId="197" fillId="31" borderId="0" xfId="0" applyFont="1" applyFill="1" applyAlignment="1">
      <alignment horizontal="center" vertical="center" wrapText="1"/>
    </xf>
    <xf numFmtId="0" fontId="119" fillId="0" borderId="0" xfId="0" applyFont="1" applyAlignment="1">
      <alignment horizontal="left" vertical="center" wrapText="1"/>
    </xf>
    <xf numFmtId="44" fontId="192" fillId="30" borderId="0" xfId="0" applyNumberFormat="1" applyFont="1" applyFill="1" applyAlignment="1">
      <alignment horizontal="center" vertical="center" wrapText="1"/>
    </xf>
    <xf numFmtId="44" fontId="192" fillId="30" borderId="0" xfId="0" applyNumberFormat="1" applyFont="1" applyFill="1" applyAlignment="1">
      <alignment horizontal="left" vertical="center" wrapText="1"/>
    </xf>
    <xf numFmtId="0" fontId="119" fillId="0" borderId="37" xfId="0" applyFont="1" applyBorder="1" applyAlignment="1" applyProtection="1">
      <alignment horizontal="left" vertical="top" wrapText="1" shrinkToFit="1"/>
      <protection locked="0"/>
    </xf>
    <xf numFmtId="0" fontId="119" fillId="0" borderId="25" xfId="0" applyFont="1" applyBorder="1" applyAlignment="1" applyProtection="1">
      <alignment horizontal="left" vertical="top" shrinkToFit="1"/>
      <protection locked="0"/>
    </xf>
    <xf numFmtId="0" fontId="119" fillId="0" borderId="26" xfId="0" applyFont="1" applyBorder="1" applyAlignment="1" applyProtection="1">
      <alignment horizontal="left" vertical="top" shrinkToFit="1"/>
      <protection locked="0"/>
    </xf>
    <xf numFmtId="0" fontId="119" fillId="0" borderId="28" xfId="0" applyFont="1" applyBorder="1" applyAlignment="1" applyProtection="1">
      <alignment horizontal="left" vertical="top" wrapText="1" shrinkToFit="1"/>
      <protection locked="0"/>
    </xf>
    <xf numFmtId="0" fontId="119" fillId="0" borderId="0" xfId="0" applyFont="1" applyAlignment="1" applyProtection="1">
      <alignment horizontal="left" vertical="top" shrinkToFit="1"/>
      <protection locked="0"/>
    </xf>
    <xf numFmtId="0" fontId="119" fillId="0" borderId="27" xfId="0" applyFont="1" applyBorder="1" applyAlignment="1" applyProtection="1">
      <alignment horizontal="left" vertical="top" shrinkToFit="1"/>
      <protection locked="0"/>
    </xf>
    <xf numFmtId="0" fontId="119" fillId="0" borderId="28" xfId="0" applyFont="1" applyBorder="1" applyAlignment="1" applyProtection="1">
      <alignment horizontal="left" vertical="top" shrinkToFit="1"/>
      <protection locked="0"/>
    </xf>
    <xf numFmtId="0" fontId="119" fillId="0" borderId="29" xfId="0" applyFont="1" applyBorder="1" applyAlignment="1" applyProtection="1">
      <alignment horizontal="left" vertical="top" shrinkToFit="1"/>
      <protection locked="0"/>
    </xf>
    <xf numFmtId="0" fontId="119" fillId="0" borderId="30" xfId="0" applyFont="1" applyBorder="1" applyAlignment="1" applyProtection="1">
      <alignment horizontal="left" vertical="top" shrinkToFit="1"/>
      <protection locked="0"/>
    </xf>
    <xf numFmtId="0" fontId="119" fillId="0" borderId="31" xfId="0" applyFont="1" applyBorder="1" applyAlignment="1" applyProtection="1">
      <alignment horizontal="left" vertical="top" shrinkToFit="1"/>
      <protection locked="0"/>
    </xf>
    <xf numFmtId="169" fontId="63" fillId="30" borderId="54" xfId="0" applyNumberFormat="1" applyFont="1" applyFill="1" applyBorder="1" applyAlignment="1">
      <alignment horizontal="left" vertical="center" shrinkToFit="1"/>
    </xf>
    <xf numFmtId="169" fontId="63" fillId="30" borderId="33" xfId="0" applyNumberFormat="1" applyFont="1" applyFill="1" applyBorder="1" applyAlignment="1">
      <alignment horizontal="left" vertical="center" shrinkToFit="1"/>
    </xf>
    <xf numFmtId="169" fontId="63" fillId="30" borderId="34" xfId="0" applyNumberFormat="1" applyFont="1" applyFill="1" applyBorder="1" applyAlignment="1">
      <alignment horizontal="left" vertical="center" shrinkToFit="1"/>
    </xf>
    <xf numFmtId="49" fontId="111" fillId="30" borderId="32" xfId="0" applyNumberFormat="1" applyFont="1" applyFill="1" applyBorder="1" applyAlignment="1">
      <alignment horizontal="left" vertical="center" wrapText="1" shrinkToFit="1"/>
    </xf>
    <xf numFmtId="49" fontId="111" fillId="30" borderId="33" xfId="0" applyNumberFormat="1" applyFont="1" applyFill="1" applyBorder="1" applyAlignment="1">
      <alignment horizontal="left" vertical="center" wrapText="1" shrinkToFit="1"/>
    </xf>
    <xf numFmtId="49" fontId="111" fillId="30" borderId="34" xfId="0" applyNumberFormat="1" applyFont="1" applyFill="1" applyBorder="1" applyAlignment="1">
      <alignment horizontal="left" vertical="center" wrapText="1" shrinkToFit="1"/>
    </xf>
    <xf numFmtId="169" fontId="111" fillId="30" borderId="32" xfId="0" applyNumberFormat="1" applyFont="1" applyFill="1" applyBorder="1" applyAlignment="1">
      <alignment horizontal="left" vertical="center" wrapText="1" shrinkToFit="1"/>
    </xf>
    <xf numFmtId="169" fontId="111" fillId="30" borderId="33" xfId="0" applyNumberFormat="1" applyFont="1" applyFill="1" applyBorder="1" applyAlignment="1">
      <alignment horizontal="left" vertical="center" wrapText="1" shrinkToFit="1"/>
    </xf>
    <xf numFmtId="169" fontId="111" fillId="30" borderId="34" xfId="0" applyNumberFormat="1" applyFont="1" applyFill="1" applyBorder="1" applyAlignment="1">
      <alignment horizontal="left" vertical="center" wrapText="1" shrinkToFit="1"/>
    </xf>
    <xf numFmtId="0" fontId="190" fillId="0" borderId="0" xfId="0" applyFont="1" applyAlignment="1">
      <alignment horizontal="center" vertical="center" wrapText="1"/>
    </xf>
    <xf numFmtId="0" fontId="63" fillId="30" borderId="37" xfId="0" applyFont="1" applyFill="1" applyBorder="1" applyAlignment="1">
      <alignment horizontal="center" vertical="center" wrapText="1"/>
    </xf>
    <xf numFmtId="0" fontId="60" fillId="30" borderId="25" xfId="0" applyFont="1" applyFill="1" applyBorder="1" applyAlignment="1">
      <alignment horizontal="center" vertical="center" wrapText="1"/>
    </xf>
    <xf numFmtId="0" fontId="60" fillId="30" borderId="26" xfId="0" applyFont="1" applyFill="1" applyBorder="1" applyAlignment="1">
      <alignment horizontal="center" vertical="center" wrapText="1"/>
    </xf>
    <xf numFmtId="0" fontId="60" fillId="30" borderId="52"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60" fillId="30" borderId="41" xfId="0" applyFont="1" applyFill="1" applyBorder="1" applyAlignment="1">
      <alignment horizontal="center" vertical="center" wrapText="1"/>
    </xf>
    <xf numFmtId="0" fontId="147" fillId="46" borderId="28" xfId="0" applyFont="1" applyFill="1" applyBorder="1" applyAlignment="1">
      <alignment horizontal="center" vertical="center" wrapText="1"/>
    </xf>
    <xf numFmtId="0" fontId="147" fillId="46" borderId="45" xfId="0" applyFont="1" applyFill="1" applyBorder="1" applyAlignment="1">
      <alignment horizontal="center" vertical="center" wrapText="1"/>
    </xf>
    <xf numFmtId="44" fontId="107" fillId="0" borderId="44" xfId="0" applyNumberFormat="1" applyFont="1" applyBorder="1" applyAlignment="1" applyProtection="1">
      <alignment vertical="center" shrinkToFit="1"/>
      <protection locked="0"/>
    </xf>
    <xf numFmtId="44" fontId="107" fillId="0" borderId="27" xfId="0" applyNumberFormat="1" applyFont="1" applyBorder="1" applyAlignment="1" applyProtection="1">
      <alignment vertical="center" shrinkToFit="1"/>
      <protection locked="0"/>
    </xf>
    <xf numFmtId="0" fontId="67" fillId="0" borderId="18" xfId="0" applyFont="1" applyBorder="1" applyAlignment="1">
      <alignment horizontal="left" vertical="center" wrapText="1"/>
    </xf>
    <xf numFmtId="0" fontId="67" fillId="0" borderId="24" xfId="0" applyFont="1" applyBorder="1" applyAlignment="1">
      <alignment horizontal="left" vertical="center" wrapText="1"/>
    </xf>
    <xf numFmtId="0" fontId="67" fillId="0" borderId="20" xfId="0" applyFont="1" applyBorder="1" applyAlignment="1">
      <alignment horizontal="left" vertical="center" wrapText="1"/>
    </xf>
    <xf numFmtId="0" fontId="119" fillId="0" borderId="25" xfId="0" applyFont="1" applyBorder="1" applyAlignment="1" applyProtection="1">
      <alignment horizontal="left" vertical="top" wrapText="1" shrinkToFit="1"/>
      <protection locked="0"/>
    </xf>
    <xf numFmtId="0" fontId="119" fillId="0" borderId="26" xfId="0" applyFont="1" applyBorder="1" applyAlignment="1" applyProtection="1">
      <alignment horizontal="left" vertical="top" wrapText="1" shrinkToFit="1"/>
      <protection locked="0"/>
    </xf>
    <xf numFmtId="0" fontId="119" fillId="0" borderId="0" xfId="0" applyFont="1" applyAlignment="1" applyProtection="1">
      <alignment horizontal="left" vertical="top" wrapText="1" shrinkToFit="1"/>
      <protection locked="0"/>
    </xf>
    <xf numFmtId="0" fontId="119" fillId="0" borderId="27" xfId="0" applyFont="1" applyBorder="1" applyAlignment="1" applyProtection="1">
      <alignment horizontal="left" vertical="top" wrapText="1" shrinkToFit="1"/>
      <protection locked="0"/>
    </xf>
    <xf numFmtId="0" fontId="119" fillId="0" borderId="29" xfId="0" applyFont="1" applyBorder="1" applyAlignment="1" applyProtection="1">
      <alignment horizontal="left" vertical="top" wrapText="1" shrinkToFit="1"/>
      <protection locked="0"/>
    </xf>
    <xf numFmtId="0" fontId="119" fillId="0" borderId="30" xfId="0" applyFont="1" applyBorder="1" applyAlignment="1" applyProtection="1">
      <alignment horizontal="left" vertical="top" wrapText="1" shrinkToFit="1"/>
      <protection locked="0"/>
    </xf>
    <xf numFmtId="0" fontId="119" fillId="0" borderId="31" xfId="0" applyFont="1" applyBorder="1" applyAlignment="1" applyProtection="1">
      <alignment horizontal="left" vertical="top" wrapText="1" shrinkToFit="1"/>
      <protection locked="0"/>
    </xf>
    <xf numFmtId="0" fontId="195" fillId="0" borderId="32" xfId="0" applyFont="1" applyBorder="1" applyAlignment="1">
      <alignment horizontal="left" vertical="center" wrapText="1" shrinkToFit="1"/>
    </xf>
    <xf numFmtId="0" fontId="195" fillId="0" borderId="33" xfId="0" applyFont="1" applyBorder="1" applyAlignment="1">
      <alignment horizontal="left" vertical="center" wrapText="1" shrinkToFit="1"/>
    </xf>
    <xf numFmtId="0" fontId="195" fillId="0" borderId="34" xfId="0" applyFont="1" applyBorder="1" applyAlignment="1">
      <alignment horizontal="left" vertical="center" wrapText="1" shrinkToFit="1"/>
    </xf>
    <xf numFmtId="0" fontId="186" fillId="26" borderId="32" xfId="0" applyFont="1" applyFill="1" applyBorder="1" applyAlignment="1">
      <alignment horizontal="center" vertical="center" wrapText="1"/>
    </xf>
    <xf numFmtId="0" fontId="186" fillId="26" borderId="33" xfId="0" applyFont="1" applyFill="1" applyBorder="1" applyAlignment="1">
      <alignment horizontal="center" vertical="center" wrapText="1"/>
    </xf>
    <xf numFmtId="0" fontId="186" fillId="26" borderId="34" xfId="0" applyFont="1" applyFill="1" applyBorder="1" applyAlignment="1">
      <alignment horizontal="center" vertical="center" wrapText="1"/>
    </xf>
    <xf numFmtId="0" fontId="194" fillId="0" borderId="0" xfId="0" applyFont="1" applyAlignment="1">
      <alignment horizontal="center" wrapText="1"/>
    </xf>
    <xf numFmtId="0" fontId="188" fillId="0" borderId="0" xfId="0" applyFont="1" applyAlignment="1">
      <alignment horizontal="center" wrapText="1"/>
    </xf>
    <xf numFmtId="0" fontId="114" fillId="30" borderId="42" xfId="0" applyFont="1" applyFill="1" applyBorder="1" applyAlignment="1">
      <alignment horizontal="center" vertical="center" wrapText="1"/>
    </xf>
    <xf numFmtId="0" fontId="114" fillId="30" borderId="35" xfId="0" applyFont="1" applyFill="1" applyBorder="1" applyAlignment="1">
      <alignment horizontal="center" vertical="center" wrapText="1"/>
    </xf>
    <xf numFmtId="0" fontId="114" fillId="30" borderId="43" xfId="0" applyFont="1" applyFill="1" applyBorder="1" applyAlignment="1">
      <alignment horizontal="center" vertical="center" wrapText="1"/>
    </xf>
    <xf numFmtId="0" fontId="114" fillId="30" borderId="44" xfId="0" applyFont="1" applyFill="1" applyBorder="1" applyAlignment="1">
      <alignment horizontal="center" vertical="center" wrapText="1"/>
    </xf>
    <xf numFmtId="0" fontId="114" fillId="30" borderId="0" xfId="0" applyFont="1" applyFill="1" applyAlignment="1">
      <alignment horizontal="center" vertical="center" wrapText="1"/>
    </xf>
    <xf numFmtId="0" fontId="114" fillId="30" borderId="45" xfId="0" applyFont="1" applyFill="1" applyBorder="1" applyAlignment="1">
      <alignment horizontal="center" vertical="center" wrapText="1"/>
    </xf>
    <xf numFmtId="0" fontId="114" fillId="30" borderId="46" xfId="0" applyFont="1" applyFill="1" applyBorder="1" applyAlignment="1">
      <alignment horizontal="center" vertical="center" wrapText="1"/>
    </xf>
    <xf numFmtId="0" fontId="114" fillId="30" borderId="36" xfId="0" applyFont="1" applyFill="1" applyBorder="1" applyAlignment="1">
      <alignment horizontal="center" vertical="center" wrapText="1"/>
    </xf>
    <xf numFmtId="0" fontId="114" fillId="30" borderId="47" xfId="0" applyFont="1" applyFill="1" applyBorder="1" applyAlignment="1">
      <alignment horizontal="center" vertical="center" wrapText="1"/>
    </xf>
    <xf numFmtId="168" fontId="11" fillId="0" borderId="0" xfId="0" applyNumberFormat="1" applyFont="1" applyAlignment="1" applyProtection="1">
      <alignment horizontal="left" vertical="center" wrapText="1" indent="1"/>
      <protection locked="0"/>
    </xf>
    <xf numFmtId="0" fontId="11" fillId="0" borderId="0" xfId="0" applyFont="1" applyAlignment="1">
      <alignment horizontal="left" vertical="center" indent="1" shrinkToFit="1"/>
    </xf>
    <xf numFmtId="0" fontId="111" fillId="0" borderId="0" xfId="0" applyFont="1" applyAlignment="1">
      <alignment horizontal="left" vertical="center" indent="1" shrinkToFit="1"/>
    </xf>
    <xf numFmtId="0" fontId="62" fillId="0" borderId="23" xfId="0" applyFont="1" applyBorder="1" applyAlignment="1">
      <alignment horizontal="left" vertical="center" indent="1"/>
    </xf>
    <xf numFmtId="0" fontId="62" fillId="0" borderId="21" xfId="0" applyFont="1" applyBorder="1" applyAlignment="1">
      <alignment horizontal="left" vertical="center" indent="1"/>
    </xf>
    <xf numFmtId="166" fontId="11" fillId="0" borderId="0" xfId="0" applyNumberFormat="1" applyFont="1" applyAlignment="1">
      <alignment horizontal="left" vertical="center" indent="1"/>
    </xf>
    <xf numFmtId="0" fontId="11" fillId="0" borderId="0" xfId="0" applyFont="1" applyAlignment="1">
      <alignment horizontal="left" vertical="center" indent="1"/>
    </xf>
    <xf numFmtId="0" fontId="28" fillId="37" borderId="12" xfId="0" applyFont="1" applyFill="1" applyBorder="1" applyAlignment="1">
      <alignment horizontal="center" vertical="center" wrapText="1"/>
    </xf>
    <xf numFmtId="0" fontId="200" fillId="0" borderId="0" xfId="0" applyFont="1"/>
    <xf numFmtId="0" fontId="2" fillId="0" borderId="36" xfId="0" applyFont="1" applyBorder="1"/>
    <xf numFmtId="0" fontId="39" fillId="0" borderId="0" xfId="0" applyFont="1" applyAlignment="1">
      <alignment horizontal="center" vertical="center" wrapText="1"/>
    </xf>
    <xf numFmtId="0" fontId="9" fillId="0" borderId="12" xfId="0" applyFont="1" applyBorder="1" applyAlignment="1" applyProtection="1">
      <alignment horizontal="center" vertical="center"/>
      <protection locked="0"/>
    </xf>
    <xf numFmtId="170" fontId="9" fillId="0" borderId="12" xfId="0" applyNumberFormat="1" applyFont="1" applyBorder="1" applyAlignment="1" applyProtection="1">
      <alignment horizontal="center" vertical="center"/>
      <protection locked="0"/>
    </xf>
    <xf numFmtId="0" fontId="202" fillId="0" borderId="0" xfId="0" applyFont="1" applyAlignment="1">
      <alignment horizontal="right"/>
    </xf>
    <xf numFmtId="0" fontId="17" fillId="0" borderId="23" xfId="0" applyFont="1" applyBorder="1" applyAlignment="1" applyProtection="1">
      <alignment horizontal="left"/>
      <protection locked="0"/>
    </xf>
    <xf numFmtId="0" fontId="17" fillId="0" borderId="19" xfId="0" applyFont="1" applyBorder="1" applyAlignment="1" applyProtection="1">
      <alignment horizontal="left"/>
      <protection locked="0"/>
    </xf>
    <xf numFmtId="0" fontId="17" fillId="0" borderId="21" xfId="0" applyFont="1" applyBorder="1" applyAlignment="1" applyProtection="1">
      <alignment horizontal="left"/>
      <protection locked="0"/>
    </xf>
    <xf numFmtId="0" fontId="35" fillId="0" borderId="36" xfId="0" applyFont="1" applyBorder="1" applyAlignment="1">
      <alignment horizontal="left"/>
    </xf>
    <xf numFmtId="0" fontId="17" fillId="0" borderId="42"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4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5"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36" xfId="0" applyFont="1" applyBorder="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98" fillId="31" borderId="23" xfId="0" applyFont="1" applyFill="1" applyBorder="1" applyAlignment="1">
      <alignment horizontal="left" vertical="top"/>
    </xf>
    <xf numFmtId="0" fontId="198" fillId="31" borderId="19" xfId="0" applyFont="1" applyFill="1" applyBorder="1" applyAlignment="1">
      <alignment horizontal="left" vertical="top"/>
    </xf>
    <xf numFmtId="0" fontId="198" fillId="31" borderId="21" xfId="0" applyFont="1" applyFill="1" applyBorder="1" applyAlignment="1">
      <alignment horizontal="left" vertical="top"/>
    </xf>
    <xf numFmtId="0" fontId="199" fillId="45" borderId="23" xfId="0" applyFont="1" applyFill="1" applyBorder="1" applyAlignment="1">
      <alignment horizontal="center" vertical="top"/>
    </xf>
    <xf numFmtId="0" fontId="199" fillId="45" borderId="21" xfId="0" applyFont="1" applyFill="1" applyBorder="1" applyAlignment="1">
      <alignment horizontal="center" vertical="top"/>
    </xf>
    <xf numFmtId="0" fontId="198" fillId="31" borderId="23" xfId="0" applyFont="1" applyFill="1" applyBorder="1" applyAlignment="1">
      <alignment horizontal="left" vertical="top" wrapText="1"/>
    </xf>
    <xf numFmtId="0" fontId="198" fillId="31" borderId="19" xfId="0" applyFont="1" applyFill="1" applyBorder="1" applyAlignment="1">
      <alignment horizontal="left" vertical="top" wrapText="1"/>
    </xf>
    <xf numFmtId="0" fontId="200" fillId="0" borderId="44" xfId="0" applyFont="1" applyBorder="1" applyAlignment="1">
      <alignment horizontal="center" vertical="center"/>
    </xf>
    <xf numFmtId="0" fontId="200" fillId="0" borderId="0" xfId="0" applyFont="1" applyAlignment="1">
      <alignment horizontal="center" vertical="center"/>
    </xf>
    <xf numFmtId="0" fontId="201" fillId="0" borderId="37" xfId="0" applyFont="1" applyBorder="1" applyAlignment="1">
      <alignment horizontal="left" vertical="center" wrapText="1"/>
    </xf>
    <xf numFmtId="0" fontId="201" fillId="0" borderId="25" xfId="0" applyFont="1" applyBorder="1" applyAlignment="1">
      <alignment horizontal="left" vertical="center" wrapText="1"/>
    </xf>
    <xf numFmtId="0" fontId="201" fillId="0" borderId="26" xfId="0" applyFont="1" applyBorder="1" applyAlignment="1">
      <alignment horizontal="left" vertical="center" wrapText="1"/>
    </xf>
    <xf numFmtId="0" fontId="201" fillId="0" borderId="28" xfId="0" applyFont="1" applyBorder="1" applyAlignment="1">
      <alignment horizontal="left" vertical="center" wrapText="1"/>
    </xf>
    <xf numFmtId="0" fontId="201" fillId="0" borderId="0" xfId="0" applyFont="1" applyAlignment="1">
      <alignment horizontal="left" vertical="center" wrapText="1"/>
    </xf>
    <xf numFmtId="0" fontId="201" fillId="0" borderId="27" xfId="0" applyFont="1" applyBorder="1" applyAlignment="1">
      <alignment horizontal="left" vertical="center" wrapText="1"/>
    </xf>
    <xf numFmtId="0" fontId="201" fillId="0" borderId="29" xfId="0" applyFont="1" applyBorder="1" applyAlignment="1">
      <alignment horizontal="left" vertical="center" wrapText="1"/>
    </xf>
    <xf numFmtId="0" fontId="201" fillId="0" borderId="30" xfId="0" applyFont="1" applyBorder="1" applyAlignment="1">
      <alignment horizontal="left" vertical="center" wrapText="1"/>
    </xf>
    <xf numFmtId="0" fontId="201" fillId="0" borderId="31" xfId="0" applyFont="1" applyBorder="1" applyAlignment="1">
      <alignment horizontal="left"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4" fillId="0" borderId="0" xfId="0" applyFont="1" applyAlignment="1">
      <alignment horizontal="center"/>
    </xf>
    <xf numFmtId="0" fontId="28" fillId="0" borderId="0" xfId="0" applyFont="1" applyAlignment="1">
      <alignment horizontal="center" vertical="center"/>
    </xf>
    <xf numFmtId="0" fontId="28" fillId="0" borderId="32" xfId="0" applyFont="1" applyBorder="1" applyAlignment="1">
      <alignment horizontal="left" vertical="center" indent="1"/>
    </xf>
    <xf numFmtId="0" fontId="28" fillId="0" borderId="34" xfId="0" applyFont="1" applyBorder="1" applyAlignment="1">
      <alignment horizontal="left" vertical="center" indent="1"/>
    </xf>
    <xf numFmtId="168" fontId="15" fillId="0" borderId="32" xfId="0" applyNumberFormat="1" applyFont="1" applyBorder="1" applyAlignment="1">
      <alignment horizontal="left" vertical="center" shrinkToFit="1"/>
    </xf>
    <xf numFmtId="168" fontId="15" fillId="0" borderId="34" xfId="0" applyNumberFormat="1" applyFont="1" applyBorder="1" applyAlignment="1">
      <alignment horizontal="left" vertical="center" shrinkToFit="1"/>
    </xf>
    <xf numFmtId="0" fontId="4" fillId="0" borderId="37"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9" fillId="0" borderId="0" xfId="0" applyFont="1" applyAlignment="1">
      <alignment horizontal="center" vertical="center"/>
    </xf>
    <xf numFmtId="49" fontId="4" fillId="0" borderId="32" xfId="0" applyNumberFormat="1" applyFont="1" applyBorder="1" applyAlignment="1">
      <alignment horizontal="left" vertical="center"/>
    </xf>
    <xf numFmtId="49" fontId="4" fillId="0" borderId="34" xfId="0" applyNumberFormat="1" applyFont="1" applyBorder="1" applyAlignment="1">
      <alignment horizontal="left" vertical="center"/>
    </xf>
    <xf numFmtId="0" fontId="28" fillId="0" borderId="37" xfId="0" applyFont="1" applyBorder="1" applyAlignment="1">
      <alignment horizontal="left" vertical="center" wrapText="1" indent="1"/>
    </xf>
    <xf numFmtId="0" fontId="28" fillId="0" borderId="26" xfId="0" applyFont="1" applyBorder="1" applyAlignment="1">
      <alignment horizontal="left" vertical="center" wrapText="1" indent="1"/>
    </xf>
    <xf numFmtId="0" fontId="28" fillId="0" borderId="29" xfId="0" applyFont="1" applyBorder="1" applyAlignment="1">
      <alignment horizontal="left" vertical="center" wrapText="1" indent="1"/>
    </xf>
    <xf numFmtId="0" fontId="28" fillId="0" borderId="31" xfId="0" applyFont="1" applyBorder="1" applyAlignment="1">
      <alignment horizontal="left" vertical="center" wrapText="1" indent="1"/>
    </xf>
    <xf numFmtId="0" fontId="2" fillId="0" borderId="37"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4" fillId="0" borderId="32" xfId="0" quotePrefix="1" applyFont="1" applyBorder="1" applyAlignment="1">
      <alignment horizontal="left"/>
    </xf>
    <xf numFmtId="0" fontId="4" fillId="0" borderId="34" xfId="0" quotePrefix="1" applyFont="1" applyBorder="1" applyAlignment="1">
      <alignment horizontal="left"/>
    </xf>
    <xf numFmtId="0" fontId="28" fillId="0" borderId="32" xfId="0" applyFont="1" applyBorder="1" applyAlignment="1">
      <alignment horizontal="left" indent="1"/>
    </xf>
    <xf numFmtId="0" fontId="28" fillId="0" borderId="33" xfId="0" applyFont="1" applyBorder="1" applyAlignment="1">
      <alignment horizontal="left" indent="1"/>
    </xf>
    <xf numFmtId="0" fontId="14" fillId="0" borderId="42" xfId="0" applyFont="1" applyBorder="1" applyAlignment="1">
      <alignment horizontal="center"/>
    </xf>
    <xf numFmtId="0" fontId="14" fillId="0" borderId="35" xfId="0" applyFont="1" applyBorder="1" applyAlignment="1">
      <alignment horizontal="center"/>
    </xf>
    <xf numFmtId="0" fontId="14" fillId="0" borderId="43" xfId="0" applyFont="1" applyBorder="1" applyAlignment="1">
      <alignment horizontal="center"/>
    </xf>
    <xf numFmtId="0" fontId="30" fillId="0" borderId="0" xfId="0" applyFont="1" applyAlignment="1">
      <alignment horizontal="left" wrapText="1"/>
    </xf>
    <xf numFmtId="0" fontId="30" fillId="0" borderId="0" xfId="0" applyFont="1" applyAlignment="1">
      <alignment horizontal="right" wrapText="1"/>
    </xf>
    <xf numFmtId="0" fontId="28" fillId="0" borderId="32" xfId="0" applyFont="1" applyBorder="1" applyAlignment="1">
      <alignment horizontal="left" vertical="center" wrapText="1" indent="1"/>
    </xf>
    <xf numFmtId="0" fontId="28" fillId="0" borderId="34" xfId="0" applyFont="1" applyBorder="1" applyAlignment="1">
      <alignment horizontal="left" vertical="center" wrapText="1" indent="1"/>
    </xf>
    <xf numFmtId="0" fontId="30" fillId="0" borderId="0" xfId="0" applyFont="1" applyAlignment="1">
      <alignment horizontal="center" wrapText="1"/>
    </xf>
    <xf numFmtId="0" fontId="32" fillId="24" borderId="23" xfId="0" applyFont="1" applyFill="1" applyBorder="1" applyAlignment="1">
      <alignment horizontal="center"/>
    </xf>
    <xf numFmtId="0" fontId="32" fillId="24" borderId="19" xfId="0" applyFont="1" applyFill="1" applyBorder="1" applyAlignment="1">
      <alignment horizontal="center"/>
    </xf>
    <xf numFmtId="0" fontId="32" fillId="24" borderId="21" xfId="0" applyFont="1" applyFill="1" applyBorder="1" applyAlignment="1">
      <alignment horizontal="center"/>
    </xf>
    <xf numFmtId="168" fontId="35" fillId="0" borderId="12" xfId="0" applyNumberFormat="1" applyFont="1" applyBorder="1" applyAlignment="1">
      <alignment horizontal="center" wrapText="1"/>
    </xf>
    <xf numFmtId="0" fontId="28" fillId="0" borderId="28" xfId="0" applyFont="1" applyBorder="1" applyAlignment="1">
      <alignment horizontal="left" vertical="center" wrapText="1" indent="1"/>
    </xf>
    <xf numFmtId="0" fontId="28" fillId="0" borderId="27" xfId="0" applyFont="1" applyBorder="1" applyAlignment="1">
      <alignment horizontal="left" vertical="center" wrapText="1" indent="1"/>
    </xf>
    <xf numFmtId="0" fontId="10" fillId="0" borderId="32" xfId="0" applyFont="1" applyBorder="1" applyAlignment="1">
      <alignment horizontal="left" vertical="center" wrapText="1" indent="1"/>
    </xf>
    <xf numFmtId="0" fontId="10" fillId="0" borderId="34" xfId="0" applyFont="1" applyBorder="1" applyAlignment="1">
      <alignment horizontal="left" vertical="center" wrapText="1" indent="1"/>
    </xf>
    <xf numFmtId="0" fontId="28" fillId="37" borderId="32" xfId="0" applyFont="1" applyFill="1" applyBorder="1" applyAlignment="1">
      <alignment horizontal="left" vertical="center" wrapText="1" indent="1"/>
    </xf>
    <xf numFmtId="0" fontId="28" fillId="37" borderId="34" xfId="0" applyFont="1" applyFill="1" applyBorder="1" applyAlignment="1">
      <alignment horizontal="left" vertical="center" wrapText="1" indent="1"/>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14" fontId="4" fillId="37" borderId="32" xfId="0" applyNumberFormat="1" applyFont="1" applyFill="1" applyBorder="1" applyAlignment="1" applyProtection="1">
      <alignment horizontal="left" vertical="center"/>
      <protection locked="0"/>
    </xf>
    <xf numFmtId="0" fontId="4" fillId="37" borderId="33" xfId="0" applyFont="1" applyFill="1" applyBorder="1" applyAlignment="1" applyProtection="1">
      <alignment horizontal="left" vertical="center"/>
      <protection locked="0"/>
    </xf>
    <xf numFmtId="0" fontId="4" fillId="37" borderId="34" xfId="0" applyFont="1" applyFill="1" applyBorder="1" applyAlignment="1" applyProtection="1">
      <alignment horizontal="left" vertical="center"/>
      <protection locked="0"/>
    </xf>
    <xf numFmtId="0" fontId="28" fillId="0" borderId="44" xfId="0" applyFont="1" applyBorder="1" applyAlignment="1">
      <alignment horizontal="left" vertical="center" wrapText="1" indent="1"/>
    </xf>
    <xf numFmtId="0" fontId="28" fillId="0" borderId="57" xfId="0" applyFont="1" applyBorder="1" applyAlignment="1">
      <alignment horizontal="left" vertical="center" wrapText="1" indent="1"/>
    </xf>
    <xf numFmtId="0" fontId="28" fillId="0" borderId="34" xfId="0" applyFont="1" applyBorder="1" applyAlignment="1">
      <alignment horizontal="left" indent="1"/>
    </xf>
    <xf numFmtId="0" fontId="29" fillId="26" borderId="0" xfId="0" applyFont="1" applyFill="1" applyAlignment="1">
      <alignment horizontal="center" vertical="center" wrapText="1"/>
    </xf>
    <xf numFmtId="0" fontId="29" fillId="26" borderId="0" xfId="0" applyFont="1" applyFill="1" applyAlignment="1">
      <alignment horizontal="center" vertical="center"/>
    </xf>
    <xf numFmtId="0" fontId="58" fillId="0" borderId="0" xfId="0" applyFont="1" applyAlignment="1">
      <alignment horizontal="center" vertical="center" wrapText="1"/>
    </xf>
    <xf numFmtId="0" fontId="28" fillId="0" borderId="12" xfId="0" applyFont="1" applyBorder="1" applyAlignment="1">
      <alignment horizontal="left" vertical="center" wrapText="1"/>
    </xf>
    <xf numFmtId="0" fontId="20" fillId="0" borderId="12" xfId="0" applyFont="1" applyBorder="1" applyAlignment="1">
      <alignment horizontal="center" vertical="top"/>
    </xf>
    <xf numFmtId="0" fontId="19" fillId="0" borderId="12" xfId="0" applyFont="1" applyBorder="1" applyAlignment="1" applyProtection="1">
      <alignment horizontal="center" vertical="center"/>
      <protection locked="0"/>
    </xf>
    <xf numFmtId="170" fontId="19" fillId="0" borderId="12" xfId="0" applyNumberFormat="1" applyFont="1" applyBorder="1" applyAlignment="1" applyProtection="1">
      <alignment horizontal="center" vertical="center"/>
      <protection locked="0"/>
    </xf>
    <xf numFmtId="0" fontId="28" fillId="0" borderId="12" xfId="0" applyFont="1" applyBorder="1" applyAlignment="1">
      <alignment horizontal="left" vertical="center" wrapText="1" shrinkToFit="1"/>
    </xf>
    <xf numFmtId="0" fontId="20" fillId="0" borderId="12" xfId="0" applyFont="1" applyBorder="1" applyAlignment="1">
      <alignment horizontal="center" vertical="top" wrapText="1" shrinkToFit="1"/>
    </xf>
    <xf numFmtId="0" fontId="20" fillId="0" borderId="12" xfId="0" applyFont="1" applyBorder="1" applyAlignment="1">
      <alignment horizontal="center" vertical="top" wrapText="1"/>
    </xf>
    <xf numFmtId="0" fontId="28" fillId="27" borderId="12"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12" xfId="0" applyFont="1" applyFill="1" applyBorder="1" applyAlignment="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4" xr:uid="{581FE597-A969-4B63-B222-AA12994981FA}"/>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71861</xdr:colOff>
      <xdr:row>2</xdr:row>
      <xdr:rowOff>157480</xdr:rowOff>
    </xdr:from>
    <xdr:to>
      <xdr:col>3</xdr:col>
      <xdr:colOff>167640</xdr:colOff>
      <xdr:row>6</xdr:row>
      <xdr:rowOff>320040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461" y="1082040"/>
          <a:ext cx="1314979" cy="1259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48</xdr:row>
      <xdr:rowOff>108585</xdr:rowOff>
    </xdr:from>
    <xdr:to>
      <xdr:col>2</xdr:col>
      <xdr:colOff>3611880</xdr:colOff>
      <xdr:row>67</xdr:row>
      <xdr:rowOff>41910</xdr:rowOff>
    </xdr:to>
    <xdr:pic>
      <xdr:nvPicPr>
        <xdr:cNvPr id="9293" name="Picture 11">
          <a:extLst>
            <a:ext uri="{FF2B5EF4-FFF2-40B4-BE49-F238E27FC236}">
              <a16:creationId xmlns:a16="http://schemas.microsoft.com/office/drawing/2014/main" id="{00000000-0008-0000-0800-00004D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8124825"/>
          <a:ext cx="6621780" cy="3118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6</xdr:row>
          <xdr:rowOff>28575</xdr:rowOff>
        </xdr:from>
        <xdr:to>
          <xdr:col>2</xdr:col>
          <xdr:colOff>3600450</xdr:colOff>
          <xdr:row>28</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26</xdr:row>
          <xdr:rowOff>19050</xdr:rowOff>
        </xdr:from>
        <xdr:to>
          <xdr:col>2</xdr:col>
          <xdr:colOff>3495675</xdr:colOff>
          <xdr:row>49</xdr:row>
          <xdr:rowOff>85725</xdr:rowOff>
        </xdr:to>
        <xdr:sp macro="" textlink="">
          <xdr:nvSpPr>
            <xdr:cNvPr id="9226" name="Object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67</xdr:row>
          <xdr:rowOff>28575</xdr:rowOff>
        </xdr:from>
        <xdr:to>
          <xdr:col>2</xdr:col>
          <xdr:colOff>3533775</xdr:colOff>
          <xdr:row>92</xdr:row>
          <xdr:rowOff>123825</xdr:rowOff>
        </xdr:to>
        <xdr:sp macro="" textlink="">
          <xdr:nvSpPr>
            <xdr:cNvPr id="9228" name="Object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apquest.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usm.edu/procurement/travelmileage.html" TargetMode="External"/><Relationship Id="rId1" Type="http://schemas.openxmlformats.org/officeDocument/2006/relationships/hyperlink" Target="https://www.mapquest.com/" TargetMode="Externa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oleObject" Target="../embeddings/Microsoft_Word_97_-_2003_Document1.doc"/><Relationship Id="rId5" Type="http://schemas.openxmlformats.org/officeDocument/2006/relationships/image" Target="../media/image2.emf"/><Relationship Id="rId4" Type="http://schemas.openxmlformats.org/officeDocument/2006/relationships/oleObject" Target="../embeddings/Microsoft_Word_97_-_2003_Document.doc"/><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0BB7-1B4A-494C-AC94-0A17AE0DBBE5}">
  <sheetPr>
    <tabColor theme="5" tint="0.59999389629810485"/>
  </sheetPr>
  <dimension ref="A1:L211"/>
  <sheetViews>
    <sheetView workbookViewId="0">
      <selection activeCell="A5" sqref="A5"/>
    </sheetView>
  </sheetViews>
  <sheetFormatPr defaultColWidth="8.85546875" defaultRowHeight="15" x14ac:dyDescent="0.2"/>
  <cols>
    <col min="1" max="1" width="34.7109375" style="55" customWidth="1"/>
    <col min="2" max="2" width="33.28515625" style="45" customWidth="1"/>
    <col min="3" max="3" width="67.28515625" style="58" customWidth="1"/>
    <col min="4" max="4" width="56.28515625" style="57" customWidth="1"/>
    <col min="5" max="16384" width="8.85546875" style="45"/>
  </cols>
  <sheetData>
    <row r="1" spans="1:4" ht="36" x14ac:dyDescent="0.2">
      <c r="A1" s="432" t="s">
        <v>269</v>
      </c>
      <c r="B1" s="432"/>
      <c r="C1" s="432"/>
      <c r="D1" s="432"/>
    </row>
    <row r="3" spans="1:4" s="50" customFormat="1" ht="18.75" x14ac:dyDescent="0.3">
      <c r="A3" s="46" t="s">
        <v>270</v>
      </c>
      <c r="B3" s="47" t="s">
        <v>271</v>
      </c>
      <c r="C3" s="48" t="s">
        <v>272</v>
      </c>
      <c r="D3" s="49" t="s">
        <v>273</v>
      </c>
    </row>
    <row r="4" spans="1:4" x14ac:dyDescent="0.2">
      <c r="A4" s="51" t="s">
        <v>274</v>
      </c>
      <c r="B4" s="52"/>
      <c r="C4" s="53" t="s">
        <v>275</v>
      </c>
      <c r="D4" s="54"/>
    </row>
    <row r="5" spans="1:4" ht="45" x14ac:dyDescent="0.2">
      <c r="A5" s="55" t="s">
        <v>276</v>
      </c>
      <c r="B5" s="45" t="s">
        <v>37</v>
      </c>
      <c r="C5" s="56" t="s">
        <v>277</v>
      </c>
    </row>
    <row r="6" spans="1:4" x14ac:dyDescent="0.2">
      <c r="A6" s="55" t="s">
        <v>278</v>
      </c>
      <c r="B6" s="45" t="s">
        <v>279</v>
      </c>
      <c r="C6" s="58" t="s">
        <v>280</v>
      </c>
    </row>
    <row r="7" spans="1:4" ht="25.5" x14ac:dyDescent="0.2">
      <c r="A7" s="55" t="s">
        <v>281</v>
      </c>
      <c r="B7" s="59" t="s">
        <v>282</v>
      </c>
      <c r="C7" s="58" t="s">
        <v>283</v>
      </c>
    </row>
    <row r="8" spans="1:4" ht="78.75" x14ac:dyDescent="0.2">
      <c r="A8" s="60" t="s">
        <v>91</v>
      </c>
      <c r="B8" s="58" t="s">
        <v>284</v>
      </c>
      <c r="C8" s="58" t="s">
        <v>285</v>
      </c>
      <c r="D8" s="58" t="s">
        <v>286</v>
      </c>
    </row>
    <row r="9" spans="1:4" ht="78.75" x14ac:dyDescent="0.2">
      <c r="A9" s="61" t="s">
        <v>287</v>
      </c>
      <c r="B9" s="62" t="s">
        <v>288</v>
      </c>
      <c r="C9" s="62" t="s">
        <v>289</v>
      </c>
      <c r="D9" s="62" t="s">
        <v>290</v>
      </c>
    </row>
    <row r="10" spans="1:4" s="65" customFormat="1" ht="142.5" x14ac:dyDescent="0.2">
      <c r="A10" s="55" t="s">
        <v>184</v>
      </c>
      <c r="B10" s="63" t="s">
        <v>291</v>
      </c>
      <c r="C10" s="63" t="s">
        <v>292</v>
      </c>
      <c r="D10" s="64" t="s">
        <v>293</v>
      </c>
    </row>
    <row r="11" spans="1:4" s="67" customFormat="1" ht="139.15" customHeight="1" x14ac:dyDescent="0.2">
      <c r="A11" s="61" t="s">
        <v>294</v>
      </c>
      <c r="B11" s="62" t="s">
        <v>295</v>
      </c>
      <c r="C11" s="62" t="s">
        <v>292</v>
      </c>
      <c r="D11" s="66" t="s">
        <v>296</v>
      </c>
    </row>
    <row r="12" spans="1:4" s="67" customFormat="1" ht="79.150000000000006" customHeight="1" x14ac:dyDescent="0.2">
      <c r="A12" s="61" t="s">
        <v>297</v>
      </c>
      <c r="B12" s="62" t="s">
        <v>298</v>
      </c>
      <c r="C12" s="62" t="s">
        <v>299</v>
      </c>
      <c r="D12" s="66" t="s">
        <v>300</v>
      </c>
    </row>
    <row r="13" spans="1:4" ht="25.5" x14ac:dyDescent="0.2">
      <c r="A13" s="55" t="s">
        <v>301</v>
      </c>
      <c r="B13" s="59" t="s">
        <v>302</v>
      </c>
      <c r="C13" s="58" t="s">
        <v>303</v>
      </c>
    </row>
    <row r="14" spans="1:4" ht="25.5" x14ac:dyDescent="0.2">
      <c r="A14" s="55" t="s">
        <v>304</v>
      </c>
      <c r="B14" s="59" t="s">
        <v>305</v>
      </c>
      <c r="C14" s="58" t="s">
        <v>306</v>
      </c>
    </row>
    <row r="15" spans="1:4" ht="25.5" x14ac:dyDescent="0.2">
      <c r="A15" s="55" t="s">
        <v>94</v>
      </c>
      <c r="B15" s="59" t="s">
        <v>307</v>
      </c>
      <c r="C15" s="58" t="s">
        <v>308</v>
      </c>
    </row>
    <row r="16" spans="1:4" ht="38.25" x14ac:dyDescent="0.2">
      <c r="A16" s="55" t="s">
        <v>96</v>
      </c>
      <c r="B16" s="59" t="s">
        <v>309</v>
      </c>
      <c r="C16" s="58" t="s">
        <v>310</v>
      </c>
    </row>
    <row r="17" spans="1:6" ht="25.5" x14ac:dyDescent="0.2">
      <c r="A17" s="55" t="s">
        <v>141</v>
      </c>
      <c r="B17" s="59" t="s">
        <v>311</v>
      </c>
      <c r="C17" s="58" t="s">
        <v>312</v>
      </c>
    </row>
    <row r="18" spans="1:6" ht="25.5" x14ac:dyDescent="0.2">
      <c r="A18" s="55" t="s">
        <v>313</v>
      </c>
      <c r="B18" s="59" t="s">
        <v>314</v>
      </c>
      <c r="C18" s="58" t="s">
        <v>315</v>
      </c>
    </row>
    <row r="19" spans="1:6" ht="15.75" x14ac:dyDescent="0.2">
      <c r="A19" s="68" t="s">
        <v>281</v>
      </c>
      <c r="B19" s="52"/>
      <c r="C19" s="53"/>
      <c r="D19" s="54"/>
    </row>
    <row r="20" spans="1:6" ht="30" x14ac:dyDescent="0.2">
      <c r="A20" s="69" t="s">
        <v>316</v>
      </c>
      <c r="B20" s="433" t="s">
        <v>317</v>
      </c>
      <c r="C20" s="434"/>
      <c r="D20" s="70"/>
      <c r="E20" s="71"/>
      <c r="F20" s="71"/>
    </row>
    <row r="21" spans="1:6" ht="38.25" x14ac:dyDescent="0.2">
      <c r="A21" s="72" t="s">
        <v>318</v>
      </c>
      <c r="B21" s="59" t="s">
        <v>319</v>
      </c>
      <c r="C21" s="58" t="s">
        <v>320</v>
      </c>
    </row>
    <row r="22" spans="1:6" x14ac:dyDescent="0.2">
      <c r="A22" s="72" t="s">
        <v>318</v>
      </c>
      <c r="B22" s="59" t="s">
        <v>321</v>
      </c>
      <c r="C22" s="58" t="s">
        <v>322</v>
      </c>
    </row>
    <row r="23" spans="1:6" ht="51" x14ac:dyDescent="0.2">
      <c r="A23" s="72" t="s">
        <v>318</v>
      </c>
      <c r="B23" s="59" t="s">
        <v>323</v>
      </c>
      <c r="C23" s="58" t="s">
        <v>324</v>
      </c>
    </row>
    <row r="24" spans="1:6" ht="25.5" x14ac:dyDescent="0.2">
      <c r="A24" s="72" t="s">
        <v>318</v>
      </c>
      <c r="B24" s="59" t="s">
        <v>325</v>
      </c>
      <c r="C24" s="58" t="s">
        <v>326</v>
      </c>
    </row>
    <row r="25" spans="1:6" ht="25.5" x14ac:dyDescent="0.2">
      <c r="A25" s="72" t="s">
        <v>318</v>
      </c>
      <c r="B25" s="59" t="s">
        <v>327</v>
      </c>
      <c r="C25" s="58" t="s">
        <v>328</v>
      </c>
    </row>
    <row r="26" spans="1:6" x14ac:dyDescent="0.2">
      <c r="A26" s="72" t="s">
        <v>318</v>
      </c>
      <c r="B26" s="59" t="s">
        <v>329</v>
      </c>
      <c r="C26" s="58" t="s">
        <v>330</v>
      </c>
    </row>
    <row r="27" spans="1:6" ht="25.5" x14ac:dyDescent="0.2">
      <c r="A27" s="72" t="s">
        <v>318</v>
      </c>
      <c r="B27" s="59" t="s">
        <v>331</v>
      </c>
      <c r="C27" s="58" t="s">
        <v>332</v>
      </c>
    </row>
    <row r="28" spans="1:6" ht="25.5" x14ac:dyDescent="0.2">
      <c r="A28" s="72" t="s">
        <v>318</v>
      </c>
      <c r="B28" s="59" t="s">
        <v>333</v>
      </c>
      <c r="C28" s="58" t="s">
        <v>334</v>
      </c>
    </row>
    <row r="29" spans="1:6" ht="76.5" x14ac:dyDescent="0.2">
      <c r="A29" s="72" t="s">
        <v>318</v>
      </c>
      <c r="B29" s="59" t="s">
        <v>335</v>
      </c>
      <c r="C29" s="58" t="s">
        <v>336</v>
      </c>
    </row>
    <row r="30" spans="1:6" ht="25.5" x14ac:dyDescent="0.2">
      <c r="A30" s="72" t="s">
        <v>318</v>
      </c>
      <c r="B30" s="59" t="s">
        <v>337</v>
      </c>
      <c r="C30" s="58" t="s">
        <v>338</v>
      </c>
    </row>
    <row r="31" spans="1:6" ht="51" x14ac:dyDescent="0.2">
      <c r="A31" s="72" t="s">
        <v>318</v>
      </c>
      <c r="B31" s="59" t="s">
        <v>339</v>
      </c>
      <c r="C31" s="58" t="s">
        <v>340</v>
      </c>
    </row>
    <row r="32" spans="1:6" ht="38.25" x14ac:dyDescent="0.2">
      <c r="A32" s="72" t="s">
        <v>318</v>
      </c>
      <c r="B32" s="59" t="s">
        <v>341</v>
      </c>
      <c r="C32" s="58" t="s">
        <v>342</v>
      </c>
    </row>
    <row r="33" spans="1:4" ht="25.5" x14ac:dyDescent="0.2">
      <c r="A33" s="72" t="s">
        <v>318</v>
      </c>
      <c r="B33" s="59" t="s">
        <v>343</v>
      </c>
      <c r="C33" s="58" t="s">
        <v>344</v>
      </c>
    </row>
    <row r="34" spans="1:4" x14ac:dyDescent="0.2">
      <c r="A34" s="72" t="s">
        <v>318</v>
      </c>
      <c r="B34" s="59" t="s">
        <v>345</v>
      </c>
      <c r="C34" s="58" t="s">
        <v>346</v>
      </c>
    </row>
    <row r="35" spans="1:4" ht="25.5" x14ac:dyDescent="0.2">
      <c r="A35" s="72" t="s">
        <v>318</v>
      </c>
      <c r="B35" s="59" t="s">
        <v>347</v>
      </c>
      <c r="C35" s="58" t="s">
        <v>348</v>
      </c>
    </row>
    <row r="36" spans="1:4" ht="25.5" x14ac:dyDescent="0.2">
      <c r="A36" s="72" t="s">
        <v>318</v>
      </c>
      <c r="B36" s="59" t="s">
        <v>349</v>
      </c>
      <c r="C36" s="58" t="s">
        <v>350</v>
      </c>
    </row>
    <row r="37" spans="1:4" x14ac:dyDescent="0.2">
      <c r="A37" s="72" t="s">
        <v>318</v>
      </c>
      <c r="B37" s="59" t="s">
        <v>351</v>
      </c>
      <c r="C37" s="58" t="s">
        <v>352</v>
      </c>
    </row>
    <row r="38" spans="1:4" x14ac:dyDescent="0.2">
      <c r="A38" s="72" t="s">
        <v>318</v>
      </c>
      <c r="B38" s="59" t="s">
        <v>353</v>
      </c>
      <c r="C38" s="58" t="s">
        <v>354</v>
      </c>
    </row>
    <row r="39" spans="1:4" x14ac:dyDescent="0.2">
      <c r="A39" s="72" t="s">
        <v>318</v>
      </c>
      <c r="B39" s="59" t="s">
        <v>355</v>
      </c>
      <c r="C39" s="58" t="s">
        <v>356</v>
      </c>
    </row>
    <row r="40" spans="1:4" ht="102" x14ac:dyDescent="0.2">
      <c r="A40" s="72" t="s">
        <v>318</v>
      </c>
      <c r="B40" s="59" t="s">
        <v>357</v>
      </c>
      <c r="C40" s="58" t="s">
        <v>358</v>
      </c>
      <c r="D40" s="57" t="s">
        <v>359</v>
      </c>
    </row>
    <row r="41" spans="1:4" x14ac:dyDescent="0.2">
      <c r="A41" s="72" t="s">
        <v>318</v>
      </c>
      <c r="B41" s="59" t="s">
        <v>360</v>
      </c>
      <c r="C41" s="58" t="s">
        <v>361</v>
      </c>
    </row>
    <row r="42" spans="1:4" ht="51" x14ac:dyDescent="0.2">
      <c r="A42" s="72" t="s">
        <v>318</v>
      </c>
      <c r="B42" s="59" t="s">
        <v>362</v>
      </c>
      <c r="C42" s="58" t="s">
        <v>363</v>
      </c>
    </row>
    <row r="43" spans="1:4" s="74" customFormat="1" x14ac:dyDescent="0.2">
      <c r="A43" s="73"/>
      <c r="C43" s="75"/>
      <c r="D43" s="76"/>
    </row>
    <row r="44" spans="1:4" ht="108.75" x14ac:dyDescent="0.2">
      <c r="A44" s="51" t="s">
        <v>364</v>
      </c>
      <c r="B44" s="435" t="s">
        <v>365</v>
      </c>
      <c r="C44" s="435"/>
      <c r="D44" s="53" t="s">
        <v>366</v>
      </c>
    </row>
    <row r="45" spans="1:4" ht="82.15" customHeight="1" x14ac:dyDescent="0.2">
      <c r="A45" s="61" t="s">
        <v>287</v>
      </c>
      <c r="B45" s="62" t="s">
        <v>288</v>
      </c>
      <c r="C45" s="62" t="s">
        <v>367</v>
      </c>
      <c r="D45" s="62" t="s">
        <v>290</v>
      </c>
    </row>
    <row r="46" spans="1:4" ht="44.45" customHeight="1" x14ac:dyDescent="0.2">
      <c r="A46" s="61" t="s">
        <v>297</v>
      </c>
      <c r="B46" s="62" t="s">
        <v>368</v>
      </c>
      <c r="C46" s="62" t="s">
        <v>369</v>
      </c>
      <c r="D46" s="62" t="s">
        <v>370</v>
      </c>
    </row>
    <row r="47" spans="1:4" ht="25.5" x14ac:dyDescent="0.2">
      <c r="A47" s="60" t="s">
        <v>371</v>
      </c>
      <c r="B47" s="77" t="s">
        <v>372</v>
      </c>
      <c r="C47" s="58" t="s">
        <v>373</v>
      </c>
    </row>
    <row r="48" spans="1:4" ht="25.5" x14ac:dyDescent="0.2">
      <c r="A48" s="55" t="s">
        <v>374</v>
      </c>
      <c r="B48" s="77" t="s">
        <v>87</v>
      </c>
      <c r="C48" s="58" t="s">
        <v>375</v>
      </c>
    </row>
    <row r="49" spans="1:3" ht="25.5" x14ac:dyDescent="0.2">
      <c r="A49" s="55" t="s">
        <v>374</v>
      </c>
      <c r="B49" s="77" t="s">
        <v>376</v>
      </c>
      <c r="C49" s="58" t="s">
        <v>377</v>
      </c>
    </row>
    <row r="50" spans="1:3" x14ac:dyDescent="0.2">
      <c r="A50" s="55" t="s">
        <v>374</v>
      </c>
      <c r="B50" s="77" t="s">
        <v>82</v>
      </c>
      <c r="C50" s="58" t="s">
        <v>378</v>
      </c>
    </row>
    <row r="51" spans="1:3" x14ac:dyDescent="0.2">
      <c r="A51" s="55" t="s">
        <v>374</v>
      </c>
      <c r="B51" s="77" t="s">
        <v>379</v>
      </c>
      <c r="C51" s="58" t="s">
        <v>378</v>
      </c>
    </row>
    <row r="52" spans="1:3" x14ac:dyDescent="0.2">
      <c r="A52" s="55" t="s">
        <v>374</v>
      </c>
      <c r="B52" s="77" t="s">
        <v>380</v>
      </c>
      <c r="C52" s="58" t="s">
        <v>378</v>
      </c>
    </row>
    <row r="53" spans="1:3" x14ac:dyDescent="0.2">
      <c r="A53" s="55" t="s">
        <v>374</v>
      </c>
      <c r="B53" s="77" t="s">
        <v>381</v>
      </c>
      <c r="C53" s="58" t="s">
        <v>378</v>
      </c>
    </row>
    <row r="54" spans="1:3" x14ac:dyDescent="0.2">
      <c r="A54" s="55" t="s">
        <v>374</v>
      </c>
      <c r="B54" s="77" t="s">
        <v>382</v>
      </c>
      <c r="C54" s="58" t="s">
        <v>378</v>
      </c>
    </row>
    <row r="55" spans="1:3" x14ac:dyDescent="0.2">
      <c r="A55" s="55" t="s">
        <v>374</v>
      </c>
      <c r="B55" s="77" t="s">
        <v>68</v>
      </c>
      <c r="C55" s="58" t="s">
        <v>378</v>
      </c>
    </row>
    <row r="56" spans="1:3" x14ac:dyDescent="0.2">
      <c r="A56" s="55" t="s">
        <v>374</v>
      </c>
      <c r="B56" s="77" t="s">
        <v>383</v>
      </c>
      <c r="C56" s="58" t="s">
        <v>378</v>
      </c>
    </row>
    <row r="57" spans="1:3" x14ac:dyDescent="0.2">
      <c r="A57" s="55" t="s">
        <v>374</v>
      </c>
      <c r="B57" s="77" t="s">
        <v>384</v>
      </c>
      <c r="C57" s="58" t="s">
        <v>378</v>
      </c>
    </row>
    <row r="58" spans="1:3" x14ac:dyDescent="0.2">
      <c r="A58" s="55" t="s">
        <v>374</v>
      </c>
      <c r="B58" s="77" t="s">
        <v>385</v>
      </c>
      <c r="C58" s="58" t="s">
        <v>378</v>
      </c>
    </row>
    <row r="59" spans="1:3" x14ac:dyDescent="0.2">
      <c r="A59" s="55" t="s">
        <v>374</v>
      </c>
      <c r="B59" s="77" t="s">
        <v>386</v>
      </c>
      <c r="C59" s="58" t="s">
        <v>378</v>
      </c>
    </row>
    <row r="60" spans="1:3" ht="38.25" x14ac:dyDescent="0.2">
      <c r="A60" s="55" t="s">
        <v>374</v>
      </c>
      <c r="B60" s="77" t="s">
        <v>387</v>
      </c>
      <c r="C60" s="58" t="s">
        <v>388</v>
      </c>
    </row>
    <row r="61" spans="1:3" x14ac:dyDescent="0.2">
      <c r="A61" s="55" t="s">
        <v>374</v>
      </c>
      <c r="B61" s="77" t="s">
        <v>362</v>
      </c>
      <c r="C61" s="58" t="s">
        <v>378</v>
      </c>
    </row>
    <row r="62" spans="1:3" x14ac:dyDescent="0.2">
      <c r="A62" s="55" t="s">
        <v>374</v>
      </c>
      <c r="B62" s="77" t="s">
        <v>389</v>
      </c>
      <c r="C62" s="58" t="s">
        <v>378</v>
      </c>
    </row>
    <row r="63" spans="1:3" x14ac:dyDescent="0.2">
      <c r="A63" s="55" t="s">
        <v>374</v>
      </c>
      <c r="B63" s="77" t="s">
        <v>390</v>
      </c>
      <c r="C63" s="58" t="s">
        <v>378</v>
      </c>
    </row>
    <row r="64" spans="1:3" ht="30" x14ac:dyDescent="0.2">
      <c r="A64" s="55" t="s">
        <v>374</v>
      </c>
      <c r="B64" s="77" t="s">
        <v>391</v>
      </c>
      <c r="C64" s="58" t="s">
        <v>392</v>
      </c>
    </row>
    <row r="65" spans="1:9" ht="38.25" x14ac:dyDescent="0.2">
      <c r="A65" s="60" t="s">
        <v>393</v>
      </c>
      <c r="B65" s="59" t="s">
        <v>394</v>
      </c>
      <c r="C65" s="58" t="s">
        <v>395</v>
      </c>
      <c r="D65" s="78" t="s">
        <v>396</v>
      </c>
    </row>
    <row r="66" spans="1:9" ht="38.25" x14ac:dyDescent="0.2">
      <c r="A66" s="55" t="s">
        <v>374</v>
      </c>
      <c r="B66" s="59" t="s">
        <v>397</v>
      </c>
      <c r="C66" s="58" t="s">
        <v>398</v>
      </c>
      <c r="D66" s="78" t="s">
        <v>399</v>
      </c>
    </row>
    <row r="67" spans="1:9" ht="104.45" customHeight="1" x14ac:dyDescent="0.2">
      <c r="A67" s="55" t="s">
        <v>374</v>
      </c>
      <c r="B67" s="59" t="s">
        <v>400</v>
      </c>
      <c r="C67" s="58" t="s">
        <v>401</v>
      </c>
      <c r="D67" s="78" t="s">
        <v>402</v>
      </c>
    </row>
    <row r="68" spans="1:9" ht="105.6" customHeight="1" x14ac:dyDescent="0.2">
      <c r="A68" s="55" t="s">
        <v>374</v>
      </c>
      <c r="B68" s="59" t="s">
        <v>403</v>
      </c>
      <c r="C68" s="58" t="s">
        <v>404</v>
      </c>
      <c r="D68" s="78" t="s">
        <v>405</v>
      </c>
      <c r="E68" s="79"/>
      <c r="F68" s="79"/>
      <c r="G68" s="79"/>
      <c r="H68" s="79"/>
      <c r="I68" s="79"/>
    </row>
    <row r="69" spans="1:9" ht="45" x14ac:dyDescent="0.2">
      <c r="A69" s="55" t="s">
        <v>374</v>
      </c>
      <c r="B69" s="59" t="s">
        <v>406</v>
      </c>
      <c r="C69" s="58" t="s">
        <v>407</v>
      </c>
      <c r="D69" s="80" t="s">
        <v>408</v>
      </c>
      <c r="E69" s="79"/>
      <c r="F69" s="79"/>
      <c r="G69" s="79"/>
      <c r="H69" s="79"/>
      <c r="I69" s="79"/>
    </row>
    <row r="70" spans="1:9" ht="25.5" x14ac:dyDescent="0.2">
      <c r="A70" s="55" t="s">
        <v>374</v>
      </c>
      <c r="B70" s="59" t="s">
        <v>409</v>
      </c>
      <c r="C70" s="58" t="s">
        <v>410</v>
      </c>
      <c r="D70" s="57" t="s">
        <v>411</v>
      </c>
      <c r="E70" s="79"/>
      <c r="F70" s="79"/>
      <c r="G70" s="79"/>
      <c r="H70" s="79"/>
      <c r="I70" s="79"/>
    </row>
    <row r="71" spans="1:9" ht="30" x14ac:dyDescent="0.2">
      <c r="A71" s="55" t="s">
        <v>374</v>
      </c>
      <c r="B71" s="59" t="s">
        <v>412</v>
      </c>
      <c r="C71" s="58" t="s">
        <v>413</v>
      </c>
      <c r="D71" s="81" t="s">
        <v>414</v>
      </c>
      <c r="E71" s="79"/>
      <c r="F71" s="79"/>
      <c r="G71" s="79"/>
      <c r="H71" s="79"/>
      <c r="I71" s="79"/>
    </row>
    <row r="72" spans="1:9" ht="38.25" x14ac:dyDescent="0.2">
      <c r="A72" s="55" t="s">
        <v>374</v>
      </c>
      <c r="B72" s="59" t="s">
        <v>415</v>
      </c>
      <c r="C72" s="58" t="s">
        <v>416</v>
      </c>
      <c r="D72" s="57" t="s">
        <v>417</v>
      </c>
    </row>
    <row r="73" spans="1:9" ht="25.5" x14ac:dyDescent="0.2">
      <c r="A73" s="55" t="s">
        <v>374</v>
      </c>
      <c r="B73" s="59" t="s">
        <v>418</v>
      </c>
      <c r="C73" s="58" t="s">
        <v>419</v>
      </c>
    </row>
    <row r="74" spans="1:9" ht="38.25" x14ac:dyDescent="0.2">
      <c r="A74" s="55" t="s">
        <v>374</v>
      </c>
      <c r="B74" s="59" t="s">
        <v>420</v>
      </c>
      <c r="C74" s="58" t="s">
        <v>421</v>
      </c>
      <c r="D74" s="57" t="s">
        <v>422</v>
      </c>
    </row>
    <row r="75" spans="1:9" x14ac:dyDescent="0.2">
      <c r="A75" s="55" t="s">
        <v>374</v>
      </c>
      <c r="B75" s="59" t="s">
        <v>423</v>
      </c>
      <c r="C75" s="58" t="s">
        <v>424</v>
      </c>
    </row>
    <row r="76" spans="1:9" ht="30" x14ac:dyDescent="0.2">
      <c r="A76" s="82" t="s">
        <v>425</v>
      </c>
      <c r="B76" s="83" t="s">
        <v>426</v>
      </c>
      <c r="C76" s="84" t="s">
        <v>427</v>
      </c>
      <c r="D76" s="85" t="s">
        <v>428</v>
      </c>
    </row>
    <row r="77" spans="1:9" ht="30" x14ac:dyDescent="0.2">
      <c r="A77" s="86" t="s">
        <v>374</v>
      </c>
      <c r="B77" s="87" t="s">
        <v>429</v>
      </c>
      <c r="C77" s="88" t="s">
        <v>430</v>
      </c>
      <c r="D77" s="89" t="s">
        <v>431</v>
      </c>
    </row>
    <row r="78" spans="1:9" ht="25.5" x14ac:dyDescent="0.2">
      <c r="A78" s="55" t="s">
        <v>432</v>
      </c>
      <c r="B78" s="59" t="s">
        <v>433</v>
      </c>
      <c r="C78" s="58" t="s">
        <v>434</v>
      </c>
    </row>
    <row r="79" spans="1:9" x14ac:dyDescent="0.2">
      <c r="A79" s="55" t="s">
        <v>374</v>
      </c>
      <c r="B79" s="59" t="s">
        <v>435</v>
      </c>
      <c r="C79" s="58" t="s">
        <v>436</v>
      </c>
    </row>
    <row r="80" spans="1:9" x14ac:dyDescent="0.2">
      <c r="A80" s="55" t="s">
        <v>374</v>
      </c>
      <c r="B80" s="59" t="s">
        <v>435</v>
      </c>
      <c r="C80" s="58" t="s">
        <v>436</v>
      </c>
    </row>
    <row r="81" spans="1:4" ht="30" x14ac:dyDescent="0.2">
      <c r="A81" s="60" t="s">
        <v>437</v>
      </c>
      <c r="B81" s="59" t="s">
        <v>438</v>
      </c>
      <c r="C81" s="58" t="s">
        <v>439</v>
      </c>
      <c r="D81" s="90" t="s">
        <v>440</v>
      </c>
    </row>
    <row r="82" spans="1:4" ht="38.25" x14ac:dyDescent="0.2">
      <c r="A82" s="60" t="s">
        <v>441</v>
      </c>
      <c r="B82" s="59" t="s">
        <v>442</v>
      </c>
      <c r="C82" s="58" t="s">
        <v>443</v>
      </c>
      <c r="D82" s="57" t="s">
        <v>444</v>
      </c>
    </row>
    <row r="83" spans="1:4" ht="38.25" x14ac:dyDescent="0.2">
      <c r="A83" s="60" t="s">
        <v>445</v>
      </c>
      <c r="B83" s="59" t="s">
        <v>446</v>
      </c>
      <c r="C83" s="58" t="s">
        <v>447</v>
      </c>
      <c r="D83" s="57" t="s">
        <v>444</v>
      </c>
    </row>
    <row r="84" spans="1:4" ht="25.5" x14ac:dyDescent="0.2">
      <c r="A84" s="60" t="s">
        <v>448</v>
      </c>
      <c r="B84" s="59" t="s">
        <v>449</v>
      </c>
      <c r="C84" s="58" t="s">
        <v>450</v>
      </c>
      <c r="D84" s="57" t="s">
        <v>451</v>
      </c>
    </row>
    <row r="85" spans="1:4" ht="51" x14ac:dyDescent="0.2">
      <c r="A85" s="60" t="s">
        <v>452</v>
      </c>
      <c r="B85" s="59" t="s">
        <v>453</v>
      </c>
      <c r="C85" s="58" t="s">
        <v>454</v>
      </c>
    </row>
    <row r="86" spans="1:4" ht="38.25" x14ac:dyDescent="0.2">
      <c r="A86" s="60" t="s">
        <v>455</v>
      </c>
      <c r="B86" s="59" t="s">
        <v>456</v>
      </c>
      <c r="C86" s="58" t="s">
        <v>457</v>
      </c>
    </row>
    <row r="87" spans="1:4" ht="25.5" x14ac:dyDescent="0.2">
      <c r="A87" s="60" t="s">
        <v>458</v>
      </c>
      <c r="B87" s="59" t="s">
        <v>459</v>
      </c>
      <c r="C87" s="58" t="s">
        <v>460</v>
      </c>
      <c r="D87" s="57" t="s">
        <v>461</v>
      </c>
    </row>
    <row r="88" spans="1:4" ht="25.5" x14ac:dyDescent="0.2">
      <c r="A88" s="60" t="s">
        <v>462</v>
      </c>
      <c r="B88" s="59" t="s">
        <v>463</v>
      </c>
      <c r="C88" s="58" t="s">
        <v>464</v>
      </c>
      <c r="D88" s="57" t="s">
        <v>465</v>
      </c>
    </row>
    <row r="89" spans="1:4" ht="25.5" x14ac:dyDescent="0.2">
      <c r="A89" s="55" t="s">
        <v>466</v>
      </c>
      <c r="B89" s="59" t="s">
        <v>467</v>
      </c>
      <c r="C89" s="58" t="s">
        <v>468</v>
      </c>
    </row>
    <row r="90" spans="1:4" x14ac:dyDescent="0.2">
      <c r="B90" s="59"/>
    </row>
    <row r="91" spans="1:4" x14ac:dyDescent="0.2">
      <c r="A91" s="51" t="s">
        <v>469</v>
      </c>
      <c r="B91" s="52"/>
      <c r="C91" s="53"/>
      <c r="D91" s="54"/>
    </row>
    <row r="92" spans="1:4" ht="138" customHeight="1" x14ac:dyDescent="0.2">
      <c r="A92" s="55" t="s">
        <v>470</v>
      </c>
      <c r="B92" s="91" t="s">
        <v>471</v>
      </c>
      <c r="C92" s="436" t="s">
        <v>472</v>
      </c>
      <c r="D92" s="436"/>
    </row>
    <row r="93" spans="1:4" x14ac:dyDescent="0.2">
      <c r="A93" s="60" t="s">
        <v>473</v>
      </c>
      <c r="B93" s="59" t="s">
        <v>25</v>
      </c>
      <c r="C93" s="58" t="s">
        <v>474</v>
      </c>
    </row>
    <row r="94" spans="1:4" x14ac:dyDescent="0.2">
      <c r="A94" s="60" t="s">
        <v>374</v>
      </c>
      <c r="B94" s="59" t="s">
        <v>475</v>
      </c>
      <c r="C94" s="58" t="s">
        <v>378</v>
      </c>
    </row>
    <row r="95" spans="1:4" x14ac:dyDescent="0.2">
      <c r="A95" s="55" t="s">
        <v>374</v>
      </c>
      <c r="B95" s="59" t="s">
        <v>331</v>
      </c>
      <c r="C95" s="58" t="s">
        <v>378</v>
      </c>
    </row>
    <row r="96" spans="1:4" x14ac:dyDescent="0.2">
      <c r="A96" s="55" t="s">
        <v>374</v>
      </c>
      <c r="B96" s="59" t="s">
        <v>44</v>
      </c>
      <c r="C96" s="58" t="s">
        <v>378</v>
      </c>
    </row>
    <row r="97" spans="1:4" x14ac:dyDescent="0.2">
      <c r="A97" s="55" t="s">
        <v>374</v>
      </c>
      <c r="B97" s="59" t="s">
        <v>52</v>
      </c>
      <c r="C97" s="58" t="s">
        <v>378</v>
      </c>
    </row>
    <row r="98" spans="1:4" x14ac:dyDescent="0.2">
      <c r="A98" s="55" t="s">
        <v>374</v>
      </c>
      <c r="B98" s="59" t="s">
        <v>325</v>
      </c>
      <c r="C98" s="58" t="s">
        <v>378</v>
      </c>
    </row>
    <row r="99" spans="1:4" x14ac:dyDescent="0.2">
      <c r="A99" s="55" t="s">
        <v>374</v>
      </c>
      <c r="B99" s="59" t="s">
        <v>68</v>
      </c>
      <c r="C99" s="58" t="s">
        <v>378</v>
      </c>
    </row>
    <row r="100" spans="1:4" x14ac:dyDescent="0.2">
      <c r="A100" s="55" t="s">
        <v>374</v>
      </c>
      <c r="B100" s="58" t="s">
        <v>187</v>
      </c>
      <c r="C100" s="58" t="s">
        <v>476</v>
      </c>
    </row>
    <row r="101" spans="1:4" x14ac:dyDescent="0.2">
      <c r="A101" s="55" t="s">
        <v>374</v>
      </c>
      <c r="B101" s="58" t="s">
        <v>188</v>
      </c>
      <c r="C101" s="58" t="s">
        <v>378</v>
      </c>
    </row>
    <row r="102" spans="1:4" x14ac:dyDescent="0.2">
      <c r="A102" s="55" t="s">
        <v>374</v>
      </c>
      <c r="B102" s="58" t="s">
        <v>477</v>
      </c>
      <c r="C102" s="58" t="s">
        <v>378</v>
      </c>
    </row>
    <row r="103" spans="1:4" ht="25.5" x14ac:dyDescent="0.2">
      <c r="A103" s="60" t="s">
        <v>478</v>
      </c>
      <c r="B103" s="59" t="s">
        <v>438</v>
      </c>
      <c r="C103" s="58" t="s">
        <v>479</v>
      </c>
    </row>
    <row r="104" spans="1:4" ht="38.25" x14ac:dyDescent="0.2">
      <c r="A104" s="55" t="s">
        <v>374</v>
      </c>
      <c r="B104" s="59" t="s">
        <v>480</v>
      </c>
      <c r="C104" s="58" t="s">
        <v>481</v>
      </c>
    </row>
    <row r="105" spans="1:4" ht="45" x14ac:dyDescent="0.2">
      <c r="A105" s="51" t="s">
        <v>482</v>
      </c>
      <c r="B105" s="92"/>
      <c r="C105" s="93" t="s">
        <v>483</v>
      </c>
      <c r="D105" s="54"/>
    </row>
    <row r="106" spans="1:4" x14ac:dyDescent="0.2">
      <c r="A106" s="55" t="s">
        <v>484</v>
      </c>
      <c r="B106" s="77" t="s">
        <v>82</v>
      </c>
      <c r="C106" s="58" t="s">
        <v>378</v>
      </c>
    </row>
    <row r="107" spans="1:4" x14ac:dyDescent="0.2">
      <c r="A107" s="55" t="s">
        <v>374</v>
      </c>
      <c r="B107" s="77" t="s">
        <v>379</v>
      </c>
      <c r="C107" s="58" t="s">
        <v>378</v>
      </c>
    </row>
    <row r="108" spans="1:4" x14ac:dyDescent="0.2">
      <c r="A108" s="55" t="s">
        <v>374</v>
      </c>
      <c r="B108" s="77" t="s">
        <v>380</v>
      </c>
      <c r="C108" s="58" t="s">
        <v>378</v>
      </c>
    </row>
    <row r="109" spans="1:4" x14ac:dyDescent="0.2">
      <c r="A109" s="55" t="s">
        <v>374</v>
      </c>
      <c r="B109" s="77" t="s">
        <v>381</v>
      </c>
      <c r="C109" s="58" t="s">
        <v>378</v>
      </c>
    </row>
    <row r="110" spans="1:4" x14ac:dyDescent="0.2">
      <c r="A110" s="55" t="s">
        <v>374</v>
      </c>
      <c r="B110" s="77" t="s">
        <v>382</v>
      </c>
      <c r="C110" s="58" t="s">
        <v>378</v>
      </c>
    </row>
    <row r="111" spans="1:4" x14ac:dyDescent="0.2">
      <c r="A111" s="55" t="s">
        <v>374</v>
      </c>
      <c r="B111" s="77" t="s">
        <v>68</v>
      </c>
      <c r="C111" s="58" t="s">
        <v>378</v>
      </c>
    </row>
    <row r="112" spans="1:4" x14ac:dyDescent="0.2">
      <c r="A112" s="55" t="s">
        <v>374</v>
      </c>
      <c r="B112" s="77" t="s">
        <v>383</v>
      </c>
      <c r="C112" s="58" t="s">
        <v>378</v>
      </c>
    </row>
    <row r="113" spans="1:4" x14ac:dyDescent="0.2">
      <c r="A113" s="55" t="s">
        <v>374</v>
      </c>
      <c r="B113" s="77" t="s">
        <v>384</v>
      </c>
      <c r="C113" s="58" t="s">
        <v>378</v>
      </c>
    </row>
    <row r="114" spans="1:4" x14ac:dyDescent="0.2">
      <c r="A114" s="55" t="s">
        <v>374</v>
      </c>
      <c r="B114" s="77" t="s">
        <v>385</v>
      </c>
      <c r="C114" s="58" t="s">
        <v>378</v>
      </c>
    </row>
    <row r="115" spans="1:4" x14ac:dyDescent="0.2">
      <c r="A115" s="55" t="s">
        <v>374</v>
      </c>
      <c r="B115" s="77" t="s">
        <v>386</v>
      </c>
      <c r="C115" s="58" t="s">
        <v>378</v>
      </c>
    </row>
    <row r="116" spans="1:4" ht="38.25" x14ac:dyDescent="0.2">
      <c r="A116" s="55" t="s">
        <v>374</v>
      </c>
      <c r="B116" s="77" t="s">
        <v>387</v>
      </c>
      <c r="C116" s="58" t="s">
        <v>388</v>
      </c>
    </row>
    <row r="117" spans="1:4" x14ac:dyDescent="0.2">
      <c r="A117" s="55" t="s">
        <v>374</v>
      </c>
      <c r="B117" s="77" t="s">
        <v>362</v>
      </c>
      <c r="C117" s="58" t="s">
        <v>378</v>
      </c>
    </row>
    <row r="118" spans="1:4" ht="25.5" x14ac:dyDescent="0.2">
      <c r="A118" s="55" t="s">
        <v>485</v>
      </c>
      <c r="B118" s="59" t="s">
        <v>486</v>
      </c>
      <c r="C118" s="58" t="s">
        <v>487</v>
      </c>
      <c r="D118" s="57" t="s">
        <v>488</v>
      </c>
    </row>
    <row r="119" spans="1:4" ht="28.9" customHeight="1" x14ac:dyDescent="0.2">
      <c r="A119" s="94" t="s">
        <v>489</v>
      </c>
      <c r="B119" s="437" t="s">
        <v>490</v>
      </c>
      <c r="C119" s="438"/>
      <c r="D119" s="438"/>
    </row>
    <row r="120" spans="1:4" ht="76.5" x14ac:dyDescent="0.2">
      <c r="A120" s="60" t="s">
        <v>491</v>
      </c>
      <c r="B120" s="59" t="s">
        <v>492</v>
      </c>
      <c r="C120" s="58" t="s">
        <v>493</v>
      </c>
      <c r="D120" s="57" t="s">
        <v>494</v>
      </c>
    </row>
    <row r="121" spans="1:4" ht="51" x14ac:dyDescent="0.2">
      <c r="A121" s="55" t="s">
        <v>374</v>
      </c>
      <c r="B121" s="59" t="s">
        <v>495</v>
      </c>
      <c r="C121" s="58" t="s">
        <v>496</v>
      </c>
      <c r="D121" s="57" t="s">
        <v>497</v>
      </c>
    </row>
    <row r="122" spans="1:4" ht="25.5" x14ac:dyDescent="0.2">
      <c r="A122" s="55" t="s">
        <v>374</v>
      </c>
      <c r="B122" s="59" t="s">
        <v>160</v>
      </c>
      <c r="C122" s="58" t="s">
        <v>498</v>
      </c>
      <c r="D122" s="57" t="s">
        <v>499</v>
      </c>
    </row>
    <row r="123" spans="1:4" ht="121.15" customHeight="1" x14ac:dyDescent="0.2">
      <c r="A123" s="55" t="s">
        <v>374</v>
      </c>
      <c r="B123" s="59" t="s">
        <v>500</v>
      </c>
      <c r="C123" s="58" t="s">
        <v>501</v>
      </c>
      <c r="D123" s="59" t="s">
        <v>502</v>
      </c>
    </row>
    <row r="124" spans="1:4" ht="51" x14ac:dyDescent="0.2">
      <c r="A124" s="55" t="s">
        <v>485</v>
      </c>
      <c r="B124" s="59" t="s">
        <v>503</v>
      </c>
      <c r="C124" s="58" t="s">
        <v>504</v>
      </c>
      <c r="D124" s="57" t="s">
        <v>505</v>
      </c>
    </row>
    <row r="125" spans="1:4" ht="25.5" x14ac:dyDescent="0.2">
      <c r="B125" s="59" t="s">
        <v>506</v>
      </c>
      <c r="C125" s="58" t="s">
        <v>507</v>
      </c>
      <c r="D125" s="57" t="s">
        <v>508</v>
      </c>
    </row>
    <row r="126" spans="1:4" x14ac:dyDescent="0.2">
      <c r="B126" s="59"/>
    </row>
    <row r="127" spans="1:4" ht="38.25" x14ac:dyDescent="0.2">
      <c r="A127" s="60" t="s">
        <v>509</v>
      </c>
      <c r="B127" s="59" t="s">
        <v>25</v>
      </c>
      <c r="C127" s="58" t="s">
        <v>510</v>
      </c>
      <c r="D127" s="59" t="s">
        <v>511</v>
      </c>
    </row>
    <row r="128" spans="1:4" ht="63.75" x14ac:dyDescent="0.2">
      <c r="A128" s="55" t="s">
        <v>374</v>
      </c>
      <c r="B128" s="59" t="s">
        <v>512</v>
      </c>
      <c r="C128" s="58" t="s">
        <v>513</v>
      </c>
      <c r="D128" s="45" t="s">
        <v>514</v>
      </c>
    </row>
    <row r="129" spans="1:4" ht="25.5" x14ac:dyDescent="0.2">
      <c r="A129" s="55" t="s">
        <v>374</v>
      </c>
      <c r="B129" s="59" t="s">
        <v>515</v>
      </c>
      <c r="C129" s="58" t="s">
        <v>516</v>
      </c>
    </row>
    <row r="130" spans="1:4" ht="38.25" x14ac:dyDescent="0.2">
      <c r="A130" s="55" t="s">
        <v>374</v>
      </c>
      <c r="B130" s="59" t="s">
        <v>36</v>
      </c>
      <c r="C130" s="58" t="s">
        <v>517</v>
      </c>
      <c r="D130" s="59" t="s">
        <v>518</v>
      </c>
    </row>
    <row r="131" spans="1:4" x14ac:dyDescent="0.2">
      <c r="A131" s="55" t="s">
        <v>374</v>
      </c>
      <c r="B131" s="59" t="s">
        <v>67</v>
      </c>
      <c r="C131" s="58" t="s">
        <v>519</v>
      </c>
      <c r="D131" s="57" t="s">
        <v>520</v>
      </c>
    </row>
    <row r="132" spans="1:4" ht="25.5" x14ac:dyDescent="0.2">
      <c r="A132" s="55" t="s">
        <v>374</v>
      </c>
      <c r="B132" s="59" t="s">
        <v>42</v>
      </c>
      <c r="C132" s="58" t="s">
        <v>521</v>
      </c>
      <c r="D132" s="57" t="s">
        <v>522</v>
      </c>
    </row>
    <row r="133" spans="1:4" x14ac:dyDescent="0.2">
      <c r="A133" s="55" t="s">
        <v>374</v>
      </c>
      <c r="B133" s="59" t="s">
        <v>523</v>
      </c>
      <c r="C133" s="58" t="s">
        <v>524</v>
      </c>
    </row>
    <row r="134" spans="1:4" x14ac:dyDescent="0.2">
      <c r="B134" s="59"/>
      <c r="C134" s="95" t="s">
        <v>525</v>
      </c>
    </row>
    <row r="135" spans="1:4" ht="96" x14ac:dyDescent="0.2">
      <c r="A135" s="60" t="s">
        <v>526</v>
      </c>
      <c r="B135" s="59"/>
      <c r="D135" s="58" t="s">
        <v>527</v>
      </c>
    </row>
    <row r="136" spans="1:4" x14ac:dyDescent="0.2">
      <c r="A136" s="55" t="s">
        <v>374</v>
      </c>
      <c r="B136" s="59" t="s">
        <v>25</v>
      </c>
      <c r="C136" s="58" t="s">
        <v>528</v>
      </c>
      <c r="D136" s="57" t="s">
        <v>529</v>
      </c>
    </row>
    <row r="137" spans="1:4" x14ac:dyDescent="0.2">
      <c r="A137" s="55" t="s">
        <v>374</v>
      </c>
      <c r="B137" s="59" t="s">
        <v>530</v>
      </c>
      <c r="C137" s="58" t="s">
        <v>531</v>
      </c>
      <c r="D137" s="57" t="s">
        <v>529</v>
      </c>
    </row>
    <row r="138" spans="1:4" x14ac:dyDescent="0.2">
      <c r="A138" s="55" t="s">
        <v>374</v>
      </c>
      <c r="B138" s="59" t="s">
        <v>532</v>
      </c>
      <c r="C138" s="58" t="s">
        <v>533</v>
      </c>
      <c r="D138" s="57" t="s">
        <v>529</v>
      </c>
    </row>
    <row r="139" spans="1:4" x14ac:dyDescent="0.2">
      <c r="A139" s="61" t="s">
        <v>534</v>
      </c>
      <c r="B139" s="59" t="s">
        <v>38</v>
      </c>
      <c r="C139" s="58" t="s">
        <v>535</v>
      </c>
      <c r="D139" s="57" t="s">
        <v>536</v>
      </c>
    </row>
    <row r="140" spans="1:4" ht="30" x14ac:dyDescent="0.25">
      <c r="A140" s="55" t="s">
        <v>374</v>
      </c>
      <c r="B140" s="59" t="s">
        <v>42</v>
      </c>
      <c r="C140" s="58" t="s">
        <v>537</v>
      </c>
      <c r="D140" s="96" t="s">
        <v>538</v>
      </c>
    </row>
    <row r="141" spans="1:4" x14ac:dyDescent="0.2">
      <c r="A141" s="55" t="s">
        <v>37</v>
      </c>
      <c r="B141" s="59" t="s">
        <v>539</v>
      </c>
      <c r="C141" s="58" t="s">
        <v>540</v>
      </c>
    </row>
    <row r="142" spans="1:4" x14ac:dyDescent="0.2">
      <c r="A142" s="60" t="s">
        <v>541</v>
      </c>
      <c r="B142" s="59"/>
      <c r="C142" s="97" t="s">
        <v>542</v>
      </c>
    </row>
    <row r="143" spans="1:4" ht="55.9" customHeight="1" x14ac:dyDescent="0.2">
      <c r="A143" s="55" t="s">
        <v>374</v>
      </c>
      <c r="B143" s="98" t="s">
        <v>534</v>
      </c>
      <c r="C143" s="439" t="s">
        <v>543</v>
      </c>
      <c r="D143" s="439"/>
    </row>
    <row r="144" spans="1:4" x14ac:dyDescent="0.2">
      <c r="A144" s="55" t="s">
        <v>374</v>
      </c>
      <c r="B144" s="98" t="s">
        <v>544</v>
      </c>
      <c r="C144" s="58" t="s">
        <v>545</v>
      </c>
      <c r="D144" s="57" t="s">
        <v>546</v>
      </c>
    </row>
    <row r="145" spans="1:4" x14ac:dyDescent="0.2">
      <c r="A145" s="55" t="s">
        <v>374</v>
      </c>
      <c r="B145" s="98" t="s">
        <v>547</v>
      </c>
      <c r="C145" s="58" t="s">
        <v>548</v>
      </c>
      <c r="D145" s="57" t="s">
        <v>549</v>
      </c>
    </row>
    <row r="146" spans="1:4" x14ac:dyDescent="0.2">
      <c r="A146" s="55" t="s">
        <v>374</v>
      </c>
      <c r="B146" s="98" t="s">
        <v>42</v>
      </c>
      <c r="C146" s="58" t="s">
        <v>550</v>
      </c>
      <c r="D146" s="57" t="s">
        <v>549</v>
      </c>
    </row>
    <row r="147" spans="1:4" x14ac:dyDescent="0.2">
      <c r="A147" s="55" t="s">
        <v>374</v>
      </c>
      <c r="B147" s="98" t="s">
        <v>551</v>
      </c>
      <c r="C147" s="58" t="s">
        <v>552</v>
      </c>
      <c r="D147" s="57" t="s">
        <v>549</v>
      </c>
    </row>
    <row r="148" spans="1:4" x14ac:dyDescent="0.2">
      <c r="B148" s="98"/>
      <c r="C148" s="95" t="s">
        <v>553</v>
      </c>
    </row>
    <row r="149" spans="1:4" ht="25.5" x14ac:dyDescent="0.2">
      <c r="A149" s="55" t="s">
        <v>374</v>
      </c>
      <c r="B149" s="59" t="s">
        <v>554</v>
      </c>
      <c r="C149" s="58" t="s">
        <v>555</v>
      </c>
      <c r="D149" s="57" t="s">
        <v>556</v>
      </c>
    </row>
    <row r="150" spans="1:4" ht="72" customHeight="1" x14ac:dyDescent="0.2">
      <c r="A150" s="99" t="s">
        <v>557</v>
      </c>
      <c r="B150" s="427" t="s">
        <v>558</v>
      </c>
      <c r="C150" s="427"/>
      <c r="D150" s="100" t="s">
        <v>559</v>
      </c>
    </row>
    <row r="151" spans="1:4" ht="15.6" customHeight="1" x14ac:dyDescent="0.2">
      <c r="B151" s="58"/>
      <c r="D151" s="101"/>
    </row>
    <row r="152" spans="1:4" x14ac:dyDescent="0.2">
      <c r="A152" s="55" t="s">
        <v>560</v>
      </c>
      <c r="B152" s="102" t="s">
        <v>561</v>
      </c>
      <c r="C152" s="58" t="s">
        <v>562</v>
      </c>
    </row>
    <row r="153" spans="1:4" x14ac:dyDescent="0.2">
      <c r="A153" s="55" t="s">
        <v>374</v>
      </c>
      <c r="B153" s="102" t="s">
        <v>563</v>
      </c>
      <c r="C153" s="58" t="s">
        <v>564</v>
      </c>
    </row>
    <row r="154" spans="1:4" x14ac:dyDescent="0.2">
      <c r="A154" s="55" t="s">
        <v>374</v>
      </c>
      <c r="B154" s="102" t="s">
        <v>565</v>
      </c>
      <c r="C154" s="58" t="s">
        <v>566</v>
      </c>
    </row>
    <row r="155" spans="1:4" x14ac:dyDescent="0.2">
      <c r="A155" s="55" t="s">
        <v>374</v>
      </c>
      <c r="B155" s="59" t="s">
        <v>567</v>
      </c>
      <c r="C155" s="58" t="s">
        <v>568</v>
      </c>
      <c r="D155" s="57" t="s">
        <v>569</v>
      </c>
    </row>
    <row r="156" spans="1:4" x14ac:dyDescent="0.2">
      <c r="A156" s="55" t="s">
        <v>374</v>
      </c>
      <c r="B156" s="59" t="s">
        <v>570</v>
      </c>
      <c r="C156" s="58" t="s">
        <v>571</v>
      </c>
    </row>
    <row r="157" spans="1:4" x14ac:dyDescent="0.2">
      <c r="A157" s="55" t="s">
        <v>374</v>
      </c>
      <c r="B157" s="59" t="s">
        <v>572</v>
      </c>
      <c r="C157" s="58" t="s">
        <v>573</v>
      </c>
      <c r="D157" s="57" t="s">
        <v>574</v>
      </c>
    </row>
    <row r="158" spans="1:4" x14ac:dyDescent="0.2">
      <c r="A158" s="55" t="s">
        <v>374</v>
      </c>
      <c r="B158" s="59" t="s">
        <v>209</v>
      </c>
      <c r="C158" s="58" t="s">
        <v>575</v>
      </c>
    </row>
    <row r="159" spans="1:4" x14ac:dyDescent="0.2">
      <c r="A159" s="55" t="s">
        <v>374</v>
      </c>
      <c r="B159" s="59" t="s">
        <v>576</v>
      </c>
      <c r="C159" s="58" t="s">
        <v>577</v>
      </c>
      <c r="D159" s="57" t="s">
        <v>578</v>
      </c>
    </row>
    <row r="160" spans="1:4" ht="30" x14ac:dyDescent="0.2">
      <c r="A160" s="55" t="s">
        <v>374</v>
      </c>
      <c r="B160" s="59" t="s">
        <v>579</v>
      </c>
      <c r="C160" s="58" t="s">
        <v>580</v>
      </c>
      <c r="D160" s="103" t="s">
        <v>581</v>
      </c>
    </row>
    <row r="161" spans="1:4" x14ac:dyDescent="0.2">
      <c r="B161" s="59"/>
      <c r="D161" s="103"/>
    </row>
    <row r="162" spans="1:4" ht="25.5" x14ac:dyDescent="0.2">
      <c r="A162" s="60" t="s">
        <v>582</v>
      </c>
      <c r="B162" s="58" t="s">
        <v>438</v>
      </c>
      <c r="C162" s="58" t="s">
        <v>583</v>
      </c>
      <c r="D162" s="78" t="s">
        <v>444</v>
      </c>
    </row>
    <row r="163" spans="1:4" ht="25.5" x14ac:dyDescent="0.2">
      <c r="A163" s="55" t="s">
        <v>374</v>
      </c>
      <c r="B163" s="58" t="s">
        <v>584</v>
      </c>
      <c r="C163" s="58" t="s">
        <v>585</v>
      </c>
      <c r="D163" s="78"/>
    </row>
    <row r="164" spans="1:4" ht="38.25" x14ac:dyDescent="0.2">
      <c r="A164" s="55" t="s">
        <v>374</v>
      </c>
      <c r="B164" s="58" t="s">
        <v>586</v>
      </c>
      <c r="C164" s="58" t="s">
        <v>587</v>
      </c>
      <c r="D164" s="78" t="s">
        <v>588</v>
      </c>
    </row>
    <row r="165" spans="1:4" ht="25.5" x14ac:dyDescent="0.2">
      <c r="A165" s="55" t="s">
        <v>374</v>
      </c>
      <c r="B165" s="58" t="s">
        <v>589</v>
      </c>
      <c r="C165" s="58" t="s">
        <v>450</v>
      </c>
      <c r="D165" s="78" t="s">
        <v>451</v>
      </c>
    </row>
    <row r="166" spans="1:4" ht="51" x14ac:dyDescent="0.2">
      <c r="A166" s="55" t="s">
        <v>590</v>
      </c>
      <c r="B166" s="58" t="s">
        <v>591</v>
      </c>
      <c r="C166" s="58" t="s">
        <v>592</v>
      </c>
      <c r="D166" s="78" t="s">
        <v>593</v>
      </c>
    </row>
    <row r="167" spans="1:4" x14ac:dyDescent="0.2">
      <c r="B167" s="59"/>
    </row>
    <row r="168" spans="1:4" ht="45" x14ac:dyDescent="0.2">
      <c r="A168" s="51" t="s">
        <v>594</v>
      </c>
      <c r="B168" s="92"/>
      <c r="C168" s="93" t="s">
        <v>483</v>
      </c>
      <c r="D168" s="54"/>
    </row>
    <row r="169" spans="1:4" ht="25.5" x14ac:dyDescent="0.2">
      <c r="A169" s="55" t="s">
        <v>374</v>
      </c>
      <c r="B169" s="59" t="s">
        <v>595</v>
      </c>
      <c r="C169" s="58" t="s">
        <v>596</v>
      </c>
      <c r="D169" s="57" t="s">
        <v>597</v>
      </c>
    </row>
    <row r="170" spans="1:4" x14ac:dyDescent="0.2">
      <c r="B170" s="59"/>
    </row>
    <row r="171" spans="1:4" x14ac:dyDescent="0.2">
      <c r="A171" s="51" t="s">
        <v>598</v>
      </c>
      <c r="B171" s="92"/>
      <c r="C171" s="53"/>
      <c r="D171" s="54"/>
    </row>
    <row r="172" spans="1:4" ht="25.5" x14ac:dyDescent="0.2">
      <c r="A172" s="55" t="s">
        <v>374</v>
      </c>
      <c r="B172" s="59" t="s">
        <v>599</v>
      </c>
      <c r="C172" s="58" t="s">
        <v>600</v>
      </c>
      <c r="D172" s="57" t="s">
        <v>601</v>
      </c>
    </row>
    <row r="173" spans="1:4" x14ac:dyDescent="0.2">
      <c r="A173" s="104" t="s">
        <v>602</v>
      </c>
      <c r="B173" s="92"/>
      <c r="C173" s="53"/>
      <c r="D173" s="54"/>
    </row>
    <row r="174" spans="1:4" s="108" customFormat="1" ht="30" x14ac:dyDescent="0.25">
      <c r="A174" s="61" t="s">
        <v>374</v>
      </c>
      <c r="B174" s="105" t="s">
        <v>603</v>
      </c>
      <c r="C174" s="106" t="s">
        <v>604</v>
      </c>
      <c r="D174" s="107" t="s">
        <v>605</v>
      </c>
    </row>
    <row r="175" spans="1:4" s="108" customFormat="1" x14ac:dyDescent="0.25">
      <c r="A175" s="61" t="s">
        <v>37</v>
      </c>
      <c r="B175" s="105"/>
      <c r="C175" s="106"/>
      <c r="D175" s="107"/>
    </row>
    <row r="176" spans="1:4" ht="30" x14ac:dyDescent="0.2">
      <c r="A176" s="51" t="s">
        <v>606</v>
      </c>
      <c r="B176" s="92"/>
      <c r="C176" s="53" t="s">
        <v>607</v>
      </c>
      <c r="D176" s="54"/>
    </row>
    <row r="177" spans="1:12" x14ac:dyDescent="0.2">
      <c r="A177" s="56" t="s">
        <v>484</v>
      </c>
      <c r="B177" s="56" t="s">
        <v>25</v>
      </c>
      <c r="C177" s="58" t="s">
        <v>378</v>
      </c>
      <c r="D177" s="78"/>
    </row>
    <row r="178" spans="1:12" x14ac:dyDescent="0.2">
      <c r="A178" s="56" t="s">
        <v>484</v>
      </c>
      <c r="B178" s="56" t="s">
        <v>379</v>
      </c>
      <c r="C178" s="58" t="s">
        <v>378</v>
      </c>
      <c r="D178" s="78"/>
    </row>
    <row r="179" spans="1:12" x14ac:dyDescent="0.2">
      <c r="A179" s="56" t="s">
        <v>484</v>
      </c>
      <c r="B179" s="56" t="s">
        <v>82</v>
      </c>
      <c r="C179" s="58" t="s">
        <v>378</v>
      </c>
      <c r="D179" s="78"/>
    </row>
    <row r="180" spans="1:12" x14ac:dyDescent="0.2">
      <c r="A180" s="56" t="s">
        <v>484</v>
      </c>
      <c r="B180" s="56" t="s">
        <v>608</v>
      </c>
      <c r="C180" s="58" t="s">
        <v>378</v>
      </c>
      <c r="D180" s="78"/>
    </row>
    <row r="181" spans="1:12" x14ac:dyDescent="0.2">
      <c r="A181" s="56" t="s">
        <v>484</v>
      </c>
      <c r="B181" s="56" t="s">
        <v>52</v>
      </c>
      <c r="C181" s="58" t="s">
        <v>378</v>
      </c>
      <c r="D181" s="78"/>
    </row>
    <row r="182" spans="1:12" x14ac:dyDescent="0.2">
      <c r="A182" s="56" t="s">
        <v>484</v>
      </c>
      <c r="B182" s="56" t="s">
        <v>382</v>
      </c>
      <c r="C182" s="58" t="s">
        <v>378</v>
      </c>
      <c r="D182" s="78"/>
    </row>
    <row r="183" spans="1:12" x14ac:dyDescent="0.2">
      <c r="A183" s="56" t="s">
        <v>484</v>
      </c>
      <c r="B183" s="56" t="s">
        <v>68</v>
      </c>
      <c r="C183" s="58" t="s">
        <v>378</v>
      </c>
      <c r="D183" s="78"/>
    </row>
    <row r="184" spans="1:12" ht="25.5" x14ac:dyDescent="0.2">
      <c r="A184" s="56" t="s">
        <v>37</v>
      </c>
      <c r="B184" s="58" t="s">
        <v>609</v>
      </c>
      <c r="C184" s="58" t="s">
        <v>610</v>
      </c>
      <c r="D184" s="78" t="s">
        <v>611</v>
      </c>
    </row>
    <row r="185" spans="1:12" ht="25.5" x14ac:dyDescent="0.2">
      <c r="A185" s="55" t="s">
        <v>612</v>
      </c>
      <c r="B185" s="58" t="s">
        <v>613</v>
      </c>
      <c r="C185" s="58" t="s">
        <v>614</v>
      </c>
      <c r="D185" s="78" t="s">
        <v>615</v>
      </c>
    </row>
    <row r="186" spans="1:12" x14ac:dyDescent="0.2">
      <c r="A186" s="56">
        <v>1</v>
      </c>
      <c r="B186" s="58" t="s">
        <v>25</v>
      </c>
      <c r="C186" s="58" t="s">
        <v>616</v>
      </c>
      <c r="D186" s="78"/>
    </row>
    <row r="187" spans="1:12" x14ac:dyDescent="0.2">
      <c r="A187" s="56" t="s">
        <v>374</v>
      </c>
      <c r="B187" s="58" t="s">
        <v>617</v>
      </c>
      <c r="C187" s="58" t="s">
        <v>618</v>
      </c>
      <c r="D187" s="78"/>
    </row>
    <row r="188" spans="1:12" x14ac:dyDescent="0.2">
      <c r="A188" s="56" t="s">
        <v>374</v>
      </c>
      <c r="B188" s="58" t="s">
        <v>42</v>
      </c>
      <c r="C188" s="58" t="s">
        <v>619</v>
      </c>
      <c r="D188" s="78" t="s">
        <v>620</v>
      </c>
    </row>
    <row r="189" spans="1:12" ht="51" x14ac:dyDescent="0.2">
      <c r="A189" s="56">
        <v>2</v>
      </c>
      <c r="B189" s="58" t="s">
        <v>621</v>
      </c>
      <c r="C189" s="58" t="s">
        <v>622</v>
      </c>
      <c r="D189" s="78" t="s">
        <v>623</v>
      </c>
    </row>
    <row r="190" spans="1:12" x14ac:dyDescent="0.2">
      <c r="A190" s="56" t="s">
        <v>374</v>
      </c>
      <c r="B190" s="58"/>
      <c r="D190" s="78"/>
    </row>
    <row r="191" spans="1:12" ht="25.5" x14ac:dyDescent="0.2">
      <c r="A191" s="56">
        <v>3</v>
      </c>
      <c r="B191" s="58" t="s">
        <v>624</v>
      </c>
      <c r="C191" s="58" t="s">
        <v>625</v>
      </c>
      <c r="D191" s="78" t="s">
        <v>626</v>
      </c>
    </row>
    <row r="192" spans="1:12" ht="33.6" customHeight="1" x14ac:dyDescent="0.2">
      <c r="A192" s="56" t="s">
        <v>374</v>
      </c>
      <c r="B192" s="91" t="s">
        <v>627</v>
      </c>
      <c r="C192" s="428" t="s">
        <v>628</v>
      </c>
      <c r="D192" s="429"/>
      <c r="E192" s="109"/>
      <c r="F192" s="109"/>
      <c r="G192" s="109"/>
      <c r="H192" s="109"/>
      <c r="I192" s="109"/>
      <c r="J192" s="109"/>
      <c r="K192" s="109"/>
      <c r="L192" s="109"/>
    </row>
    <row r="193" spans="1:12" ht="25.5" x14ac:dyDescent="0.2">
      <c r="A193" s="55" t="s">
        <v>485</v>
      </c>
      <c r="B193" s="58" t="s">
        <v>629</v>
      </c>
      <c r="C193" s="58" t="s">
        <v>630</v>
      </c>
      <c r="D193" s="78" t="s">
        <v>631</v>
      </c>
    </row>
    <row r="194" spans="1:12" ht="33.6" customHeight="1" x14ac:dyDescent="0.2">
      <c r="A194" s="56"/>
      <c r="B194" s="91" t="s">
        <v>632</v>
      </c>
      <c r="C194" s="110" t="s">
        <v>633</v>
      </c>
      <c r="D194" s="111" t="s">
        <v>634</v>
      </c>
      <c r="E194" s="109"/>
      <c r="F194" s="109"/>
      <c r="G194" s="109"/>
      <c r="H194" s="109"/>
      <c r="I194" s="109"/>
      <c r="J194" s="109"/>
      <c r="K194" s="109"/>
      <c r="L194" s="109"/>
    </row>
    <row r="195" spans="1:12" ht="20.45" customHeight="1" x14ac:dyDescent="0.2">
      <c r="A195" s="51" t="s">
        <v>635</v>
      </c>
      <c r="B195" s="92"/>
      <c r="C195" s="112" t="s">
        <v>636</v>
      </c>
      <c r="D195" s="54" t="s">
        <v>637</v>
      </c>
    </row>
    <row r="196" spans="1:12" ht="30" x14ac:dyDescent="0.2">
      <c r="A196" s="55" t="s">
        <v>638</v>
      </c>
      <c r="B196" s="59" t="s">
        <v>639</v>
      </c>
      <c r="C196" s="58" t="s">
        <v>640</v>
      </c>
      <c r="D196" s="57" t="s">
        <v>641</v>
      </c>
    </row>
    <row r="197" spans="1:12" ht="25.5" x14ac:dyDescent="0.2">
      <c r="A197" s="55" t="s">
        <v>374</v>
      </c>
      <c r="B197" s="59"/>
      <c r="C197" s="58" t="s">
        <v>642</v>
      </c>
      <c r="D197" s="78"/>
    </row>
    <row r="198" spans="1:12" ht="51" x14ac:dyDescent="0.2">
      <c r="A198" s="55" t="s">
        <v>374</v>
      </c>
      <c r="B198" s="59"/>
      <c r="C198" s="58" t="s">
        <v>643</v>
      </c>
      <c r="D198" s="78"/>
    </row>
    <row r="199" spans="1:12" ht="25.5" x14ac:dyDescent="0.2">
      <c r="A199" s="113" t="s">
        <v>644</v>
      </c>
      <c r="B199" s="59"/>
      <c r="C199" s="58" t="s">
        <v>645</v>
      </c>
      <c r="D199" s="57" t="s">
        <v>646</v>
      </c>
    </row>
    <row r="200" spans="1:12" ht="18" customHeight="1" x14ac:dyDescent="0.2">
      <c r="A200" s="51" t="s">
        <v>313</v>
      </c>
      <c r="B200" s="92"/>
      <c r="C200" s="53"/>
      <c r="D200" s="54"/>
    </row>
    <row r="201" spans="1:12" ht="25.5" x14ac:dyDescent="0.2">
      <c r="A201" s="55" t="s">
        <v>374</v>
      </c>
      <c r="B201" s="58" t="s">
        <v>647</v>
      </c>
      <c r="C201" s="58" t="s">
        <v>648</v>
      </c>
      <c r="D201" s="57" t="s">
        <v>649</v>
      </c>
    </row>
    <row r="202" spans="1:12" x14ac:dyDescent="0.2">
      <c r="A202" s="55" t="s">
        <v>374</v>
      </c>
      <c r="B202" s="58" t="s">
        <v>650</v>
      </c>
      <c r="C202" s="58" t="s">
        <v>651</v>
      </c>
      <c r="D202" s="57" t="s">
        <v>649</v>
      </c>
    </row>
    <row r="203" spans="1:12" x14ac:dyDescent="0.2">
      <c r="A203" s="55" t="s">
        <v>374</v>
      </c>
      <c r="B203" s="58" t="s">
        <v>652</v>
      </c>
      <c r="C203" s="58" t="s">
        <v>653</v>
      </c>
    </row>
    <row r="204" spans="1:12" x14ac:dyDescent="0.2">
      <c r="A204" s="55" t="s">
        <v>374</v>
      </c>
      <c r="B204" s="58"/>
    </row>
    <row r="205" spans="1:12" x14ac:dyDescent="0.2">
      <c r="B205" s="58"/>
    </row>
    <row r="206" spans="1:12" ht="30" x14ac:dyDescent="0.2">
      <c r="A206" s="114" t="s">
        <v>654</v>
      </c>
      <c r="B206" s="115"/>
      <c r="C206" s="116"/>
      <c r="D206" s="117"/>
    </row>
    <row r="207" spans="1:12" ht="30" x14ac:dyDescent="0.2">
      <c r="A207" s="118" t="s">
        <v>655</v>
      </c>
      <c r="B207" s="119" t="s">
        <v>656</v>
      </c>
      <c r="C207" s="120" t="s">
        <v>657</v>
      </c>
      <c r="D207" s="121" t="s">
        <v>37</v>
      </c>
    </row>
    <row r="208" spans="1:12" ht="30" x14ac:dyDescent="0.2">
      <c r="A208" s="118" t="s">
        <v>374</v>
      </c>
      <c r="B208" s="119" t="s">
        <v>658</v>
      </c>
      <c r="C208" s="120" t="s">
        <v>659</v>
      </c>
      <c r="D208" s="121" t="s">
        <v>37</v>
      </c>
    </row>
    <row r="209" spans="1:4" x14ac:dyDescent="0.2">
      <c r="A209" s="118" t="s">
        <v>374</v>
      </c>
      <c r="B209" s="119" t="s">
        <v>660</v>
      </c>
      <c r="C209" s="120" t="s">
        <v>661</v>
      </c>
      <c r="D209" s="121" t="s">
        <v>37</v>
      </c>
    </row>
    <row r="210" spans="1:4" x14ac:dyDescent="0.2">
      <c r="A210" s="118" t="s">
        <v>374</v>
      </c>
      <c r="B210" s="119"/>
      <c r="C210" s="120"/>
      <c r="D210" s="121"/>
    </row>
    <row r="211" spans="1:4" s="124" customFormat="1" ht="54" customHeight="1" x14ac:dyDescent="0.2">
      <c r="A211" s="122" t="s">
        <v>374</v>
      </c>
      <c r="B211" s="123" t="s">
        <v>662</v>
      </c>
      <c r="C211" s="430" t="s">
        <v>663</v>
      </c>
      <c r="D211" s="431"/>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rintOptions gridLines="1"/>
  <pageMargins left="0.26" right="0.16" top="0.56000000000000005" bottom="0.49" header="0.3" footer="0.19"/>
  <pageSetup scale="70" orientation="landscape" r:id="rId1"/>
  <headerFooter>
    <oddHeader>&amp;A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4.9989318521683403E-2"/>
  </sheetPr>
  <dimension ref="B1:I21"/>
  <sheetViews>
    <sheetView showGridLines="0" showRowColHeaders="0" zoomScale="90" zoomScaleNormal="90" workbookViewId="0">
      <selection activeCell="B21" sqref="B21:E21"/>
    </sheetView>
  </sheetViews>
  <sheetFormatPr defaultColWidth="9.140625" defaultRowHeight="12.75" x14ac:dyDescent="0.2"/>
  <cols>
    <col min="1" max="1" width="6.28515625" style="1" customWidth="1"/>
    <col min="2" max="2" width="22.5703125" style="1" customWidth="1"/>
    <col min="3" max="3" width="4.7109375" style="1" customWidth="1"/>
    <col min="4" max="4" width="17.42578125" style="2" customWidth="1"/>
    <col min="5" max="5" width="43" style="1" customWidth="1"/>
    <col min="6" max="6" width="46.7109375" style="1" customWidth="1"/>
    <col min="7" max="8" width="9.140625" style="1"/>
    <col min="9" max="9" width="8.85546875" customWidth="1"/>
    <col min="10" max="16384" width="9.140625" style="1"/>
  </cols>
  <sheetData>
    <row r="1" spans="2:9" ht="23.45" customHeight="1" x14ac:dyDescent="0.2">
      <c r="B1" s="449"/>
      <c r="C1" s="449"/>
      <c r="D1" s="449"/>
      <c r="E1" s="449"/>
    </row>
    <row r="2" spans="2:9" ht="37.9" customHeight="1" x14ac:dyDescent="0.25">
      <c r="B2" s="456" t="s">
        <v>70</v>
      </c>
      <c r="C2" s="457"/>
      <c r="D2" s="457"/>
      <c r="E2" s="457"/>
    </row>
    <row r="3" spans="2:9" ht="33.75" x14ac:dyDescent="0.5">
      <c r="B3" s="446" t="s">
        <v>199</v>
      </c>
      <c r="C3" s="447"/>
      <c r="D3" s="447"/>
      <c r="E3" s="448"/>
    </row>
    <row r="4" spans="2:9" ht="9" customHeight="1" x14ac:dyDescent="0.2">
      <c r="B4" s="34"/>
      <c r="C4" s="34"/>
      <c r="D4" s="125"/>
      <c r="E4" s="34"/>
    </row>
    <row r="5" spans="2:9" ht="18" x14ac:dyDescent="0.25">
      <c r="B5" s="444" t="s">
        <v>172</v>
      </c>
      <c r="C5" s="444"/>
      <c r="D5" s="444"/>
      <c r="E5" s="444"/>
    </row>
    <row r="6" spans="2:9" ht="46.15" customHeight="1" x14ac:dyDescent="0.2">
      <c r="B6" s="458" t="s">
        <v>69</v>
      </c>
      <c r="C6" s="458"/>
      <c r="D6" s="458"/>
      <c r="E6" s="458"/>
      <c r="I6" s="1"/>
    </row>
    <row r="7" spans="2:9" ht="4.9000000000000004" customHeight="1" x14ac:dyDescent="0.2">
      <c r="D7" s="1"/>
      <c r="I7" s="1"/>
    </row>
    <row r="8" spans="2:9" ht="25.15" customHeight="1" x14ac:dyDescent="0.2">
      <c r="B8" s="450" t="s">
        <v>665</v>
      </c>
      <c r="C8" s="451"/>
      <c r="D8" s="451"/>
      <c r="E8" s="452"/>
      <c r="I8" s="1"/>
    </row>
    <row r="9" spans="2:9" ht="96.6" customHeight="1" x14ac:dyDescent="0.2">
      <c r="B9" s="453"/>
      <c r="C9" s="454"/>
      <c r="D9" s="454"/>
      <c r="E9" s="455"/>
      <c r="I9" s="1"/>
    </row>
    <row r="10" spans="2:9" ht="6" customHeight="1" x14ac:dyDescent="0.2">
      <c r="B10" s="127"/>
      <c r="C10" s="127"/>
      <c r="D10" s="127"/>
      <c r="E10" s="127"/>
      <c r="I10" s="1"/>
    </row>
    <row r="11" spans="2:9" ht="17.45" customHeight="1" x14ac:dyDescent="0.2">
      <c r="B11" s="459" t="s">
        <v>102</v>
      </c>
      <c r="C11" s="459"/>
      <c r="D11" s="459"/>
      <c r="E11" s="459"/>
      <c r="I11" s="1"/>
    </row>
    <row r="12" spans="2:9" ht="15.75" x14ac:dyDescent="0.25">
      <c r="B12" s="128" t="s">
        <v>91</v>
      </c>
      <c r="C12" s="443" t="s">
        <v>110</v>
      </c>
      <c r="D12" s="443"/>
      <c r="E12" s="443"/>
      <c r="I12" s="1"/>
    </row>
    <row r="13" spans="2:9" ht="15.75" x14ac:dyDescent="0.25">
      <c r="B13" s="128" t="s">
        <v>184</v>
      </c>
      <c r="C13" s="443" t="s">
        <v>664</v>
      </c>
      <c r="D13" s="443"/>
      <c r="E13" s="443"/>
      <c r="I13" s="1"/>
    </row>
    <row r="14" spans="2:9" ht="15.75" x14ac:dyDescent="0.25">
      <c r="B14" s="128" t="s">
        <v>141</v>
      </c>
      <c r="C14" s="443" t="s">
        <v>142</v>
      </c>
      <c r="D14" s="443"/>
      <c r="E14" s="443"/>
      <c r="I14" s="1"/>
    </row>
    <row r="15" spans="2:9" ht="15.75" x14ac:dyDescent="0.25">
      <c r="B15" s="128" t="s">
        <v>92</v>
      </c>
      <c r="C15" s="443" t="s">
        <v>93</v>
      </c>
      <c r="D15" s="443"/>
      <c r="E15" s="443"/>
      <c r="I15" s="1"/>
    </row>
    <row r="16" spans="2:9" ht="15.75" x14ac:dyDescent="0.25">
      <c r="B16" s="128" t="s">
        <v>94</v>
      </c>
      <c r="C16" s="443" t="s">
        <v>95</v>
      </c>
      <c r="D16" s="443"/>
      <c r="E16" s="443"/>
      <c r="I16" s="1"/>
    </row>
    <row r="17" spans="2:9" ht="15.75" x14ac:dyDescent="0.25">
      <c r="B17" s="128" t="s">
        <v>96</v>
      </c>
      <c r="C17" s="443" t="s">
        <v>111</v>
      </c>
      <c r="D17" s="443"/>
      <c r="E17" s="443"/>
      <c r="I17" s="1"/>
    </row>
    <row r="18" spans="2:9" ht="14.45" customHeight="1" thickBot="1" x14ac:dyDescent="0.25"/>
    <row r="19" spans="2:9" ht="17.45" customHeight="1" thickBot="1" x14ac:dyDescent="0.25">
      <c r="B19" s="440" t="s">
        <v>143</v>
      </c>
      <c r="C19" s="441"/>
      <c r="D19" s="441"/>
      <c r="E19" s="442"/>
      <c r="I19" s="1"/>
    </row>
    <row r="20" spans="2:9" ht="13.15" customHeight="1" x14ac:dyDescent="0.2">
      <c r="B20" s="126"/>
      <c r="C20" s="126"/>
      <c r="D20" s="126"/>
      <c r="E20" s="126"/>
      <c r="I20" s="1"/>
    </row>
    <row r="21" spans="2:9" ht="24" customHeight="1" x14ac:dyDescent="0.2">
      <c r="B21" s="445" t="s">
        <v>112</v>
      </c>
      <c r="C21" s="445"/>
      <c r="D21" s="445"/>
      <c r="E21" s="445"/>
      <c r="I21" s="1"/>
    </row>
  </sheetData>
  <sheetProtection password="EB1C" sheet="1" objects="1" scenarios="1"/>
  <mergeCells count="15">
    <mergeCell ref="B1:E1"/>
    <mergeCell ref="C13:E13"/>
    <mergeCell ref="B8:E9"/>
    <mergeCell ref="B2:E2"/>
    <mergeCell ref="B6:E6"/>
    <mergeCell ref="B11:E11"/>
    <mergeCell ref="C12:E12"/>
    <mergeCell ref="B19:E19"/>
    <mergeCell ref="C14:E14"/>
    <mergeCell ref="B5:E5"/>
    <mergeCell ref="B21:E21"/>
    <mergeCell ref="B3:E3"/>
    <mergeCell ref="C15:E15"/>
    <mergeCell ref="C16:E16"/>
    <mergeCell ref="C17:E17"/>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K65"/>
  <sheetViews>
    <sheetView showGridLines="0" showRowColHeaders="0" tabSelected="1" zoomScale="90" zoomScaleNormal="90" workbookViewId="0">
      <selection activeCell="E6" sqref="E6"/>
    </sheetView>
  </sheetViews>
  <sheetFormatPr defaultColWidth="9.140625" defaultRowHeight="12.75" x14ac:dyDescent="0.2"/>
  <cols>
    <col min="1" max="1" width="6.28515625" style="132" customWidth="1"/>
    <col min="2" max="2" width="22.5703125" style="132" customWidth="1"/>
    <col min="3" max="3" width="4.7109375" style="132" customWidth="1"/>
    <col min="4" max="4" width="25.7109375" style="137" customWidth="1"/>
    <col min="5" max="5" width="51" style="132" customWidth="1"/>
    <col min="6" max="6" width="84.85546875" style="132" customWidth="1"/>
    <col min="7" max="7" width="34.7109375" style="132" customWidth="1"/>
    <col min="8" max="8" width="9.140625" style="132"/>
    <col min="9" max="9" width="34.7109375" style="132" customWidth="1"/>
    <col min="10" max="16384" width="9.140625" style="132"/>
  </cols>
  <sheetData>
    <row r="1" spans="1:11" ht="48" customHeight="1" x14ac:dyDescent="0.2">
      <c r="B1" s="474" t="s">
        <v>668</v>
      </c>
      <c r="C1" s="475"/>
      <c r="D1" s="475"/>
      <c r="E1" s="475"/>
      <c r="I1" s="136" t="s">
        <v>2</v>
      </c>
    </row>
    <row r="2" spans="1:11" ht="38.25" customHeight="1" x14ac:dyDescent="0.2">
      <c r="B2" s="478" t="s">
        <v>769</v>
      </c>
      <c r="C2" s="478"/>
      <c r="D2" s="478"/>
      <c r="E2" s="478"/>
      <c r="I2" s="136" t="s">
        <v>58</v>
      </c>
    </row>
    <row r="3" spans="1:11" ht="19.149999999999999" customHeight="1" x14ac:dyDescent="0.2">
      <c r="A3" s="138"/>
      <c r="B3" s="482" t="s">
        <v>227</v>
      </c>
      <c r="C3" s="483"/>
      <c r="D3" s="483"/>
      <c r="E3" s="484"/>
      <c r="F3" s="129"/>
      <c r="I3" s="136" t="s">
        <v>679</v>
      </c>
      <c r="J3" s="138"/>
      <c r="K3" s="138"/>
    </row>
    <row r="4" spans="1:11" ht="99" customHeight="1" x14ac:dyDescent="0.2">
      <c r="A4" s="138"/>
      <c r="B4" s="479" t="s">
        <v>667</v>
      </c>
      <c r="C4" s="480"/>
      <c r="D4" s="480"/>
      <c r="E4" s="481"/>
      <c r="F4" s="144"/>
      <c r="I4" s="136" t="s">
        <v>678</v>
      </c>
      <c r="J4" s="138"/>
      <c r="K4" s="138"/>
    </row>
    <row r="5" spans="1:11" ht="18" x14ac:dyDescent="0.2">
      <c r="A5" s="138"/>
      <c r="B5" s="485" t="s">
        <v>669</v>
      </c>
      <c r="C5" s="485"/>
      <c r="D5" s="485"/>
      <c r="E5" s="181" t="s">
        <v>670</v>
      </c>
      <c r="F5" s="144"/>
      <c r="I5" s="136" t="s">
        <v>177</v>
      </c>
      <c r="J5" s="138"/>
      <c r="K5" s="138"/>
    </row>
    <row r="6" spans="1:11" ht="27" customHeight="1" x14ac:dyDescent="0.2">
      <c r="A6" s="138"/>
      <c r="B6" s="461" t="s">
        <v>671</v>
      </c>
      <c r="C6" s="461"/>
      <c r="D6" s="461"/>
      <c r="E6" s="413"/>
      <c r="F6" s="129"/>
      <c r="I6" s="136" t="s">
        <v>681</v>
      </c>
      <c r="J6" s="138"/>
      <c r="K6" s="138"/>
    </row>
    <row r="7" spans="1:11" ht="27" customHeight="1" x14ac:dyDescent="0.2">
      <c r="A7" s="138"/>
      <c r="B7" s="461" t="s">
        <v>672</v>
      </c>
      <c r="C7" s="461"/>
      <c r="D7" s="461"/>
      <c r="E7" s="174" t="s">
        <v>37</v>
      </c>
      <c r="F7" s="129"/>
      <c r="I7" s="136" t="s">
        <v>680</v>
      </c>
      <c r="J7" s="138"/>
      <c r="K7" s="138"/>
    </row>
    <row r="8" spans="1:11" ht="27" customHeight="1" x14ac:dyDescent="0.2">
      <c r="A8" s="138"/>
      <c r="B8" s="460" t="s">
        <v>673</v>
      </c>
      <c r="C8" s="460"/>
      <c r="D8" s="460"/>
      <c r="E8" s="175" t="s">
        <v>37</v>
      </c>
      <c r="F8" s="148" t="s">
        <v>689</v>
      </c>
      <c r="G8" s="138"/>
      <c r="H8" s="138"/>
      <c r="I8" s="136" t="s">
        <v>1</v>
      </c>
      <c r="J8" s="138"/>
      <c r="K8" s="138"/>
    </row>
    <row r="9" spans="1:11" ht="27" customHeight="1" x14ac:dyDescent="0.2">
      <c r="A9" s="138"/>
      <c r="B9" s="461" t="s">
        <v>674</v>
      </c>
      <c r="C9" s="461"/>
      <c r="D9" s="461"/>
      <c r="E9" s="176" t="s">
        <v>37</v>
      </c>
      <c r="G9" s="138"/>
      <c r="H9" s="138"/>
      <c r="J9" s="138"/>
      <c r="K9" s="138"/>
    </row>
    <row r="10" spans="1:11" ht="27" customHeight="1" x14ac:dyDescent="0.2">
      <c r="A10" s="138"/>
      <c r="B10" s="461" t="s">
        <v>704</v>
      </c>
      <c r="C10" s="461"/>
      <c r="D10" s="461"/>
      <c r="E10" s="177" t="s">
        <v>37</v>
      </c>
      <c r="F10" s="129" t="s">
        <v>690</v>
      </c>
      <c r="G10" s="138"/>
      <c r="H10" s="138"/>
      <c r="J10" s="138"/>
      <c r="K10" s="138"/>
    </row>
    <row r="11" spans="1:11" ht="27" customHeight="1" x14ac:dyDescent="0.2">
      <c r="A11" s="138"/>
      <c r="B11" s="461" t="s">
        <v>675</v>
      </c>
      <c r="C11" s="461"/>
      <c r="D11" s="461"/>
      <c r="E11" s="178" t="s">
        <v>37</v>
      </c>
      <c r="F11" s="129"/>
      <c r="G11" s="138"/>
      <c r="H11" s="138"/>
      <c r="J11" s="138"/>
      <c r="K11" s="138"/>
    </row>
    <row r="12" spans="1:11" ht="27" customHeight="1" x14ac:dyDescent="0.2">
      <c r="A12" s="138"/>
      <c r="B12" s="461" t="s">
        <v>676</v>
      </c>
      <c r="C12" s="461"/>
      <c r="D12" s="461"/>
      <c r="E12" s="411" t="s">
        <v>178</v>
      </c>
      <c r="F12" s="129"/>
      <c r="G12" s="138"/>
      <c r="H12" s="138"/>
      <c r="J12" s="138"/>
      <c r="K12" s="138"/>
    </row>
    <row r="13" spans="1:11" ht="27" customHeight="1" x14ac:dyDescent="0.2">
      <c r="A13" s="138"/>
      <c r="B13" s="461" t="s">
        <v>677</v>
      </c>
      <c r="C13" s="461"/>
      <c r="D13" s="461"/>
      <c r="E13" s="410" t="s">
        <v>2</v>
      </c>
      <c r="F13" s="130" t="s">
        <v>171</v>
      </c>
      <c r="G13" s="138"/>
      <c r="H13" s="138"/>
      <c r="J13" s="138"/>
      <c r="K13" s="138"/>
    </row>
    <row r="14" spans="1:11" ht="27" customHeight="1" x14ac:dyDescent="0.2">
      <c r="A14" s="138"/>
      <c r="B14" s="493" t="s">
        <v>688</v>
      </c>
      <c r="C14" s="486" t="s">
        <v>686</v>
      </c>
      <c r="D14" s="145" t="s">
        <v>682</v>
      </c>
      <c r="E14" s="174"/>
      <c r="F14" s="130"/>
      <c r="G14" s="138" t="s">
        <v>23</v>
      </c>
      <c r="H14" s="138"/>
      <c r="I14" s="140"/>
      <c r="J14" s="138"/>
      <c r="K14" s="138"/>
    </row>
    <row r="15" spans="1:11" ht="27" customHeight="1" x14ac:dyDescent="0.2">
      <c r="A15" s="138"/>
      <c r="B15" s="493"/>
      <c r="C15" s="487"/>
      <c r="D15" s="146" t="s">
        <v>683</v>
      </c>
      <c r="E15" s="174"/>
      <c r="F15" s="129"/>
      <c r="G15" s="138"/>
      <c r="H15" s="138"/>
      <c r="I15" s="140"/>
      <c r="J15" s="138"/>
      <c r="K15" s="138"/>
    </row>
    <row r="16" spans="1:11" ht="27" customHeight="1" x14ac:dyDescent="0.2">
      <c r="A16" s="138"/>
      <c r="B16" s="493"/>
      <c r="C16" s="487"/>
      <c r="D16" s="146" t="s">
        <v>684</v>
      </c>
      <c r="E16" s="174"/>
      <c r="F16" s="130"/>
      <c r="G16" s="133"/>
      <c r="H16" s="138"/>
      <c r="I16" s="140"/>
      <c r="J16" s="138"/>
      <c r="K16" s="138"/>
    </row>
    <row r="17" spans="1:11" ht="27" customHeight="1" x14ac:dyDescent="0.2">
      <c r="A17" s="138"/>
      <c r="B17" s="493"/>
      <c r="C17" s="487"/>
      <c r="D17" s="146" t="s">
        <v>103</v>
      </c>
      <c r="E17" s="174"/>
      <c r="F17" s="130"/>
      <c r="G17" s="133"/>
      <c r="H17" s="138"/>
      <c r="I17" s="140"/>
      <c r="J17" s="138"/>
      <c r="K17" s="138"/>
    </row>
    <row r="18" spans="1:11" ht="27" customHeight="1" x14ac:dyDescent="0.2">
      <c r="A18" s="138"/>
      <c r="B18" s="493"/>
      <c r="C18" s="488"/>
      <c r="D18" s="147" t="s">
        <v>685</v>
      </c>
      <c r="E18" s="179"/>
      <c r="F18" s="129"/>
      <c r="G18" s="138"/>
      <c r="H18" s="138"/>
      <c r="I18" s="140"/>
      <c r="J18" s="138"/>
      <c r="K18" s="138"/>
    </row>
    <row r="19" spans="1:11" ht="27" customHeight="1" x14ac:dyDescent="0.2">
      <c r="A19" s="138"/>
      <c r="B19" s="493"/>
      <c r="C19" s="486" t="s">
        <v>687</v>
      </c>
      <c r="D19" s="145" t="s">
        <v>682</v>
      </c>
      <c r="E19" s="174"/>
      <c r="F19" s="129"/>
      <c r="G19" s="138"/>
      <c r="H19" s="138"/>
      <c r="I19" s="140"/>
      <c r="J19" s="138"/>
      <c r="K19" s="138"/>
    </row>
    <row r="20" spans="1:11" ht="27" customHeight="1" x14ac:dyDescent="0.2">
      <c r="A20" s="138"/>
      <c r="B20" s="493"/>
      <c r="C20" s="487"/>
      <c r="D20" s="146" t="s">
        <v>683</v>
      </c>
      <c r="E20" s="174"/>
      <c r="F20" s="129"/>
      <c r="G20" s="138"/>
      <c r="H20" s="138"/>
      <c r="I20" s="140"/>
      <c r="J20" s="138"/>
      <c r="K20" s="138"/>
    </row>
    <row r="21" spans="1:11" ht="27" customHeight="1" x14ac:dyDescent="0.2">
      <c r="A21" s="138"/>
      <c r="B21" s="493"/>
      <c r="C21" s="487"/>
      <c r="D21" s="146" t="s">
        <v>684</v>
      </c>
      <c r="E21" s="174"/>
      <c r="F21" s="129"/>
      <c r="G21" s="138"/>
      <c r="H21" s="138"/>
      <c r="I21" s="140"/>
      <c r="J21" s="138"/>
      <c r="K21" s="138"/>
    </row>
    <row r="22" spans="1:11" ht="27" customHeight="1" x14ac:dyDescent="0.2">
      <c r="A22" s="138"/>
      <c r="B22" s="493"/>
      <c r="C22" s="487"/>
      <c r="D22" s="146" t="s">
        <v>103</v>
      </c>
      <c r="E22" s="174"/>
      <c r="F22" s="130"/>
      <c r="G22" s="138"/>
      <c r="H22" s="138"/>
      <c r="I22" s="140"/>
      <c r="J22" s="138"/>
      <c r="K22" s="138"/>
    </row>
    <row r="23" spans="1:11" ht="27" customHeight="1" x14ac:dyDescent="0.2">
      <c r="A23" s="138"/>
      <c r="B23" s="493"/>
      <c r="C23" s="488"/>
      <c r="D23" s="147" t="s">
        <v>685</v>
      </c>
      <c r="E23" s="179"/>
      <c r="F23" s="129"/>
      <c r="G23" s="138"/>
      <c r="H23" s="138"/>
      <c r="I23" s="140"/>
      <c r="J23" s="138"/>
      <c r="K23" s="138"/>
    </row>
    <row r="24" spans="1:11" ht="27" customHeight="1" x14ac:dyDescent="0.2">
      <c r="A24" s="138"/>
      <c r="B24" s="489" t="s">
        <v>692</v>
      </c>
      <c r="C24" s="150"/>
      <c r="D24" s="151" t="s">
        <v>345</v>
      </c>
      <c r="E24" s="178"/>
      <c r="F24" s="129"/>
      <c r="I24" s="140"/>
    </row>
    <row r="25" spans="1:11" ht="27" customHeight="1" x14ac:dyDescent="0.2">
      <c r="A25" s="138"/>
      <c r="B25" s="490"/>
      <c r="C25" s="44"/>
      <c r="D25" s="151" t="s">
        <v>347</v>
      </c>
      <c r="E25" s="176"/>
      <c r="F25" s="129"/>
      <c r="I25" s="140"/>
    </row>
    <row r="26" spans="1:11" ht="27" customHeight="1" x14ac:dyDescent="0.2">
      <c r="A26" s="138"/>
      <c r="B26" s="490"/>
      <c r="C26" s="149"/>
      <c r="D26" s="151" t="s">
        <v>691</v>
      </c>
      <c r="E26" s="180"/>
      <c r="F26" s="129"/>
      <c r="I26" s="140"/>
    </row>
    <row r="27" spans="1:11" ht="27" customHeight="1" x14ac:dyDescent="0.2">
      <c r="A27" s="138"/>
      <c r="B27" s="465" t="s">
        <v>693</v>
      </c>
      <c r="C27" s="465"/>
      <c r="D27" s="182"/>
      <c r="E27" s="470" t="s">
        <v>698</v>
      </c>
      <c r="F27" s="152" t="s">
        <v>699</v>
      </c>
      <c r="I27" s="140"/>
    </row>
    <row r="28" spans="1:11" ht="27" customHeight="1" x14ac:dyDescent="0.2">
      <c r="A28" s="138"/>
      <c r="B28" s="465" t="s">
        <v>694</v>
      </c>
      <c r="C28" s="465"/>
      <c r="D28" s="183"/>
      <c r="E28" s="471"/>
      <c r="F28" s="153" t="s">
        <v>700</v>
      </c>
      <c r="I28" s="140"/>
    </row>
    <row r="29" spans="1:11" ht="30" customHeight="1" x14ac:dyDescent="0.2">
      <c r="A29" s="138"/>
      <c r="B29" s="491" t="s">
        <v>695</v>
      </c>
      <c r="C29" s="492"/>
      <c r="D29" s="476"/>
      <c r="E29" s="477"/>
      <c r="I29" s="140"/>
    </row>
    <row r="30" spans="1:11" ht="27" customHeight="1" x14ac:dyDescent="0.2">
      <c r="A30" s="138"/>
      <c r="B30" s="469" t="s">
        <v>696</v>
      </c>
      <c r="C30" s="469"/>
      <c r="D30" s="467" t="s">
        <v>19</v>
      </c>
      <c r="E30" s="467"/>
      <c r="F30" s="133" t="s">
        <v>181</v>
      </c>
    </row>
    <row r="31" spans="1:11" ht="27" customHeight="1" x14ac:dyDescent="0.2">
      <c r="A31" s="138"/>
      <c r="D31" s="468" t="s">
        <v>18</v>
      </c>
      <c r="E31" s="468"/>
      <c r="F31" s="133"/>
    </row>
    <row r="32" spans="1:11" ht="27" customHeight="1" x14ac:dyDescent="0.2">
      <c r="A32" s="138"/>
      <c r="B32" s="463" t="s">
        <v>697</v>
      </c>
      <c r="C32" s="464"/>
      <c r="D32" s="467"/>
      <c r="E32" s="467"/>
      <c r="F32" s="134" t="s">
        <v>9</v>
      </c>
    </row>
    <row r="33" spans="1:9" ht="27" customHeight="1" x14ac:dyDescent="0.2">
      <c r="A33" s="138"/>
      <c r="B33" s="472" t="s">
        <v>701</v>
      </c>
      <c r="C33" s="473"/>
      <c r="D33" s="466"/>
      <c r="E33" s="466"/>
      <c r="F33" s="135" t="s">
        <v>196</v>
      </c>
    </row>
    <row r="34" spans="1:9" x14ac:dyDescent="0.2">
      <c r="A34" s="138"/>
      <c r="B34" s="462" t="s">
        <v>8</v>
      </c>
      <c r="C34" s="462"/>
      <c r="D34" s="462"/>
      <c r="E34" s="462"/>
      <c r="F34" s="129"/>
    </row>
    <row r="35" spans="1:9" x14ac:dyDescent="0.2">
      <c r="A35" s="138"/>
      <c r="F35" s="129"/>
    </row>
    <row r="36" spans="1:9" x14ac:dyDescent="0.2">
      <c r="A36" s="138"/>
      <c r="F36" s="129"/>
    </row>
    <row r="37" spans="1:9" x14ac:dyDescent="0.2">
      <c r="A37" s="138"/>
      <c r="F37" s="129"/>
    </row>
    <row r="38" spans="1:9" x14ac:dyDescent="0.2">
      <c r="A38" s="138"/>
      <c r="F38" s="129"/>
    </row>
    <row r="39" spans="1:9" x14ac:dyDescent="0.2">
      <c r="A39" s="138"/>
      <c r="F39" s="129"/>
    </row>
    <row r="40" spans="1:9" x14ac:dyDescent="0.2">
      <c r="A40" s="138"/>
      <c r="F40" s="129"/>
      <c r="I40" s="133" t="s">
        <v>19</v>
      </c>
    </row>
    <row r="41" spans="1:9" x14ac:dyDescent="0.2">
      <c r="A41" s="138"/>
      <c r="F41" s="129"/>
      <c r="I41" s="129" t="s">
        <v>13</v>
      </c>
    </row>
    <row r="42" spans="1:9" x14ac:dyDescent="0.2">
      <c r="A42" s="138"/>
      <c r="F42" s="129"/>
      <c r="I42" s="129"/>
    </row>
    <row r="43" spans="1:9" x14ac:dyDescent="0.2">
      <c r="A43" s="138"/>
      <c r="F43" s="129"/>
      <c r="I43" s="129"/>
    </row>
    <row r="44" spans="1:9" x14ac:dyDescent="0.2">
      <c r="A44" s="138"/>
      <c r="F44" s="129"/>
      <c r="I44" s="129"/>
    </row>
    <row r="45" spans="1:9" x14ac:dyDescent="0.2">
      <c r="A45" s="138"/>
      <c r="F45" s="129"/>
      <c r="I45" s="129"/>
    </row>
    <row r="46" spans="1:9" x14ac:dyDescent="0.2">
      <c r="A46" s="138"/>
      <c r="F46" s="129"/>
      <c r="I46" s="129"/>
    </row>
    <row r="47" spans="1:9" x14ac:dyDescent="0.2">
      <c r="I47" s="129"/>
    </row>
    <row r="48" spans="1:9" x14ac:dyDescent="0.2">
      <c r="I48" s="129"/>
    </row>
    <row r="49" spans="6:9" x14ac:dyDescent="0.2">
      <c r="I49" s="129"/>
    </row>
    <row r="50" spans="6:9" x14ac:dyDescent="0.2">
      <c r="I50" s="129"/>
    </row>
    <row r="51" spans="6:9" x14ac:dyDescent="0.2">
      <c r="I51" s="129"/>
    </row>
    <row r="52" spans="6:9" x14ac:dyDescent="0.2">
      <c r="I52" s="129" t="s">
        <v>22</v>
      </c>
    </row>
    <row r="53" spans="6:9" ht="13.5" thickBot="1" x14ac:dyDescent="0.25"/>
    <row r="54" spans="6:9" x14ac:dyDescent="0.2">
      <c r="F54" s="141" t="s">
        <v>19</v>
      </c>
    </row>
    <row r="55" spans="6:9" x14ac:dyDescent="0.2">
      <c r="F55" s="142" t="s">
        <v>13</v>
      </c>
    </row>
    <row r="56" spans="6:9" x14ac:dyDescent="0.2">
      <c r="F56" s="142" t="s">
        <v>22</v>
      </c>
    </row>
    <row r="57" spans="6:9" x14ac:dyDescent="0.2">
      <c r="F57" s="142" t="s">
        <v>21</v>
      </c>
    </row>
    <row r="58" spans="6:9" x14ac:dyDescent="0.2">
      <c r="F58" s="142" t="s">
        <v>10</v>
      </c>
    </row>
    <row r="59" spans="6:9" x14ac:dyDescent="0.2">
      <c r="F59" s="142" t="s">
        <v>11</v>
      </c>
    </row>
    <row r="60" spans="6:9" x14ac:dyDescent="0.2">
      <c r="F60" s="142" t="s">
        <v>12</v>
      </c>
    </row>
    <row r="61" spans="6:9" x14ac:dyDescent="0.2">
      <c r="F61" s="142" t="s">
        <v>14</v>
      </c>
    </row>
    <row r="62" spans="6:9" x14ac:dyDescent="0.2">
      <c r="F62" s="142" t="s">
        <v>15</v>
      </c>
    </row>
    <row r="63" spans="6:9" x14ac:dyDescent="0.2">
      <c r="F63" s="142" t="s">
        <v>20</v>
      </c>
    </row>
    <row r="64" spans="6:9" x14ac:dyDescent="0.2">
      <c r="F64" s="142" t="s">
        <v>16</v>
      </c>
    </row>
    <row r="65" spans="6:6" ht="13.5" thickBot="1" x14ac:dyDescent="0.25">
      <c r="F65" s="143" t="s">
        <v>17</v>
      </c>
    </row>
  </sheetData>
  <sheetProtection password="EB1C" sheet="1" objects="1" scenarios="1"/>
  <mergeCells count="30">
    <mergeCell ref="B1:E1"/>
    <mergeCell ref="D29:E29"/>
    <mergeCell ref="B2:E2"/>
    <mergeCell ref="B4:E4"/>
    <mergeCell ref="B3:E3"/>
    <mergeCell ref="B5:D5"/>
    <mergeCell ref="C14:C18"/>
    <mergeCell ref="C19:C23"/>
    <mergeCell ref="B24:B26"/>
    <mergeCell ref="B29:C29"/>
    <mergeCell ref="B14:B23"/>
    <mergeCell ref="B11:D11"/>
    <mergeCell ref="B12:D12"/>
    <mergeCell ref="B13:D13"/>
    <mergeCell ref="B6:D6"/>
    <mergeCell ref="B7:D7"/>
    <mergeCell ref="B8:D8"/>
    <mergeCell ref="B9:D9"/>
    <mergeCell ref="B10:D10"/>
    <mergeCell ref="B34:E34"/>
    <mergeCell ref="B32:C32"/>
    <mergeCell ref="B27:C27"/>
    <mergeCell ref="B28:C28"/>
    <mergeCell ref="D33:E33"/>
    <mergeCell ref="D30:E30"/>
    <mergeCell ref="D32:E32"/>
    <mergeCell ref="D31:E31"/>
    <mergeCell ref="B30:C30"/>
    <mergeCell ref="E27:E28"/>
    <mergeCell ref="B33:C33"/>
  </mergeCells>
  <phoneticPr fontId="0" type="noConversion"/>
  <dataValidations count="7">
    <dataValidation type="textLength" operator="equal" allowBlank="1" showInputMessage="1" showErrorMessage="1" sqref="E21 E14 E16 E19" xr:uid="{00000000-0002-0000-0100-000001000000}">
      <formula1>5</formula1>
    </dataValidation>
    <dataValidation type="textLength" operator="equal" allowBlank="1" showInputMessage="1" showErrorMessage="1" sqref="E20 E15" xr:uid="{00000000-0002-0000-0100-000002000000}">
      <formula1>6</formula1>
    </dataValidation>
    <dataValidation allowBlank="1" showInputMessage="1" showErrorMessage="1" prompt="Enter as 123456789 (no dashes)" sqref="E8" xr:uid="{00000000-0002-0000-0100-000003000000}"/>
    <dataValidation type="list" operator="lessThanOrEqual" allowBlank="1" showInputMessage="1" showErrorMessage="1" sqref="D30:E30" xr:uid="{00000000-0002-0000-0100-000004000000}">
      <formula1>$F$54:$F$65</formula1>
    </dataValidation>
    <dataValidation type="textLength" operator="lessThanOrEqual" allowBlank="1" showInputMessage="1" showErrorMessage="1" sqref="D31:E31" xr:uid="{00000000-0002-0000-0100-000005000000}">
      <formula1>200</formula1>
    </dataValidation>
    <dataValidation type="textLength" operator="lessThanOrEqual" allowBlank="1" showErrorMessage="1" prompt="Max. 200 characters" sqref="D32:E32 D29" xr:uid="{00000000-0002-0000-0100-000006000000}">
      <formula1>200</formula1>
    </dataValidation>
    <dataValidation type="list" allowBlank="1" showInputMessage="1" showErrorMessage="1" sqref="E13" xr:uid="{00000000-0002-0000-0100-000000000000}">
      <formula1>$I$1:$I$8</formula1>
    </dataValidation>
  </dataValidations>
  <printOptions horizontalCentered="1"/>
  <pageMargins left="0.5" right="0.5" top="0.68" bottom="1" header="0.5" footer="0.5"/>
  <pageSetup scale="72" orientation="portrait" horizontalDpi="300" verticalDpi="300" r:id="rId1"/>
  <headerFooter alignWithMargins="0">
    <oddFooter>&amp;L&amp;8File: &amp;F
Tab: &amp;A&amp;C&amp;8Revised 10/2023&amp;R&amp;8&amp;D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2:Q51"/>
  <sheetViews>
    <sheetView showGridLines="0" showRowColHeaders="0" showZeros="0" zoomScaleNormal="100" workbookViewId="0">
      <selection activeCell="C19" sqref="C19"/>
    </sheetView>
  </sheetViews>
  <sheetFormatPr defaultColWidth="9.140625" defaultRowHeight="12.75" x14ac:dyDescent="0.2"/>
  <cols>
    <col min="1" max="1" width="3" style="34" customWidth="1"/>
    <col min="2" max="2" width="29.42578125" style="34" customWidth="1"/>
    <col min="3" max="3" width="26.28515625" style="34" customWidth="1"/>
    <col min="4" max="4" width="23.28515625" style="34" customWidth="1"/>
    <col min="5" max="5" width="23.7109375" style="34" customWidth="1"/>
    <col min="6" max="6" width="2.28515625" style="34" customWidth="1"/>
    <col min="7" max="7" width="9.140625" style="34"/>
    <col min="8" max="8" width="28.42578125" style="34" customWidth="1"/>
    <col min="9" max="9" width="9.140625" style="34"/>
    <col min="10" max="13" width="15.42578125" style="34" customWidth="1"/>
    <col min="14" max="16" width="9.140625" style="34"/>
    <col min="17" max="17" width="10.42578125" style="34" customWidth="1"/>
    <col min="18" max="16384" width="9.140625" style="34"/>
  </cols>
  <sheetData>
    <row r="2" spans="2:13" ht="18" x14ac:dyDescent="0.25">
      <c r="B2" s="509" t="s">
        <v>72</v>
      </c>
      <c r="C2" s="510"/>
      <c r="D2" s="154" t="s">
        <v>705</v>
      </c>
      <c r="E2" s="155">
        <f ca="1">TODAY()</f>
        <v>45888</v>
      </c>
      <c r="F2" s="201"/>
      <c r="G2" s="35"/>
      <c r="H2" s="35"/>
    </row>
    <row r="3" spans="2:13" ht="19.5" customHeight="1" x14ac:dyDescent="0.25">
      <c r="B3" s="511" t="s">
        <v>707</v>
      </c>
      <c r="C3" s="512"/>
      <c r="D3" s="518" t="s">
        <v>144</v>
      </c>
      <c r="E3" s="520" t="str">
        <f>IF('START HERE'!E24="","",'START HERE'!E24)</f>
        <v/>
      </c>
      <c r="F3" s="201"/>
    </row>
    <row r="4" spans="2:13" ht="9.75" customHeight="1" x14ac:dyDescent="0.2">
      <c r="B4" s="513" t="s">
        <v>215</v>
      </c>
      <c r="C4" s="514"/>
      <c r="D4" s="519"/>
      <c r="E4" s="520"/>
      <c r="F4" s="201"/>
      <c r="G4" s="35"/>
      <c r="H4" s="35"/>
    </row>
    <row r="5" spans="2:13" ht="15" customHeight="1" x14ac:dyDescent="0.2">
      <c r="B5" s="515"/>
      <c r="C5" s="514"/>
      <c r="D5" s="154" t="s">
        <v>87</v>
      </c>
      <c r="E5" s="156" t="str">
        <f>IF('START HERE'!E26="","",'START HERE'!E26)</f>
        <v/>
      </c>
      <c r="F5" s="201"/>
      <c r="G5" s="35"/>
      <c r="H5" s="35"/>
    </row>
    <row r="6" spans="2:13" ht="17.25" thickBot="1" x14ac:dyDescent="0.35">
      <c r="B6" s="516" t="s">
        <v>73</v>
      </c>
      <c r="C6" s="517"/>
      <c r="D6" s="157" t="s">
        <v>86</v>
      </c>
      <c r="E6" s="158" t="str">
        <f>IF('START HERE'!E25="","",'START HERE'!E25)</f>
        <v/>
      </c>
      <c r="F6" s="201"/>
      <c r="G6" s="35"/>
      <c r="H6" s="35"/>
    </row>
    <row r="7" spans="2:13" s="37" customFormat="1" ht="6.75" customHeight="1" x14ac:dyDescent="0.2">
      <c r="B7" s="521"/>
      <c r="C7" s="521"/>
      <c r="D7" s="521"/>
      <c r="E7" s="521"/>
      <c r="F7" s="201"/>
      <c r="G7" s="36"/>
      <c r="H7" s="36"/>
      <c r="K7" s="34"/>
      <c r="L7" s="34"/>
      <c r="M7" s="34"/>
    </row>
    <row r="8" spans="2:13" ht="21.75" customHeight="1" x14ac:dyDescent="0.2">
      <c r="B8" s="154" t="s">
        <v>82</v>
      </c>
      <c r="C8" s="412" t="str">
        <f>IF('START HERE'!E6="","Go to Start Here Tab to complete",'START HERE'!E6)</f>
        <v>Go to Start Here Tab to complete</v>
      </c>
      <c r="D8" s="154" t="s">
        <v>109</v>
      </c>
      <c r="E8" s="414" t="str">
        <f>IF('START HERE'!E7="","",'START HERE'!E7)</f>
        <v xml:space="preserve"> </v>
      </c>
      <c r="F8" s="201"/>
    </row>
    <row r="9" spans="2:13" ht="15" customHeight="1" x14ac:dyDescent="0.2">
      <c r="B9" s="154" t="s">
        <v>229</v>
      </c>
      <c r="C9" s="159" t="str">
        <f>IF('START HERE'!E13="","",'START HERE'!E13)</f>
        <v>Pick One of the following</v>
      </c>
      <c r="D9" s="160" t="s">
        <v>230</v>
      </c>
      <c r="E9" s="184" t="str">
        <f>IF('START HERE'!E8="","",'START HERE'!E8)</f>
        <v xml:space="preserve"> </v>
      </c>
      <c r="F9" s="201"/>
    </row>
    <row r="10" spans="2:13" s="38" customFormat="1" ht="23.25" customHeight="1" x14ac:dyDescent="0.2">
      <c r="B10" s="154" t="s">
        <v>74</v>
      </c>
      <c r="C10" s="161" t="str">
        <f>IF('START HERE'!E9="","",'START HERE'!E9)</f>
        <v xml:space="preserve"> </v>
      </c>
      <c r="D10" s="162" t="s">
        <v>68</v>
      </c>
      <c r="E10" s="415" t="str">
        <f>IF('START HERE'!E12="","",'START HERE'!E12)</f>
        <v>ATHLETICS</v>
      </c>
      <c r="F10" s="201"/>
    </row>
    <row r="11" spans="2:13" ht="18.75" customHeight="1" x14ac:dyDescent="0.2">
      <c r="B11" s="157" t="s">
        <v>702</v>
      </c>
      <c r="C11" s="163" t="str">
        <f>IF('START HERE'!E10="","",'START HERE'!E10)</f>
        <v xml:space="preserve"> </v>
      </c>
      <c r="D11" s="160" t="s">
        <v>75</v>
      </c>
      <c r="E11" s="164" t="str">
        <f>IF('START HERE'!E11="","",'START HERE'!E11)</f>
        <v xml:space="preserve"> </v>
      </c>
      <c r="F11" s="201"/>
    </row>
    <row r="12" spans="2:13" ht="24" customHeight="1" x14ac:dyDescent="0.3">
      <c r="B12" s="221" t="s">
        <v>385</v>
      </c>
      <c r="C12" s="522" t="str">
        <f>IF('START HERE'!D29="","",'START HERE'!D29)</f>
        <v/>
      </c>
      <c r="D12" s="522"/>
      <c r="E12" s="522"/>
      <c r="F12" s="201"/>
      <c r="G12" s="494" t="s">
        <v>253</v>
      </c>
      <c r="H12" s="495"/>
      <c r="I12" s="495"/>
      <c r="J12" s="496"/>
      <c r="K12" s="189"/>
      <c r="L12" s="189"/>
      <c r="M12" s="189"/>
    </row>
    <row r="13" spans="2:13" ht="22.5" customHeight="1" x14ac:dyDescent="0.3">
      <c r="B13" s="221" t="s">
        <v>216</v>
      </c>
      <c r="C13" s="508" t="str">
        <f>IF('START HERE'!D32="","",'START HERE'!D32)</f>
        <v/>
      </c>
      <c r="D13" s="508"/>
      <c r="F13" s="201"/>
      <c r="G13" s="497"/>
      <c r="H13" s="498"/>
      <c r="I13" s="498"/>
      <c r="J13" s="499"/>
      <c r="K13" s="189"/>
      <c r="L13" s="189"/>
      <c r="M13" s="189"/>
    </row>
    <row r="14" spans="2:13" ht="21" customHeight="1" x14ac:dyDescent="0.2">
      <c r="B14" s="157" t="s">
        <v>76</v>
      </c>
      <c r="C14" s="508" t="str">
        <f>IF('START HERE'!D30="","",'START HERE'!D30)</f>
        <v>Select a purpose from drop down box</v>
      </c>
      <c r="D14" s="508"/>
      <c r="F14" s="201"/>
      <c r="G14" s="497"/>
      <c r="H14" s="498"/>
      <c r="I14" s="498"/>
      <c r="J14" s="499"/>
      <c r="K14" s="189"/>
      <c r="L14" s="189"/>
      <c r="M14" s="189"/>
    </row>
    <row r="15" spans="2:13" ht="20.25" customHeight="1" x14ac:dyDescent="0.2">
      <c r="B15" s="157" t="s">
        <v>228</v>
      </c>
      <c r="C15" s="508" t="str">
        <f>IF('START HERE'!D33="","",'START HERE'!D33)</f>
        <v/>
      </c>
      <c r="D15" s="508"/>
      <c r="E15" s="500" t="s">
        <v>252</v>
      </c>
      <c r="G15" s="558" t="s">
        <v>724</v>
      </c>
      <c r="H15" s="559"/>
      <c r="I15" s="559"/>
      <c r="J15" s="560"/>
      <c r="K15" s="134"/>
      <c r="L15" s="134"/>
      <c r="M15" s="134"/>
    </row>
    <row r="16" spans="2:13" ht="13.5" customHeight="1" x14ac:dyDescent="0.3">
      <c r="B16" s="502" t="s">
        <v>83</v>
      </c>
      <c r="C16" s="187" t="s">
        <v>81</v>
      </c>
      <c r="D16" s="194" t="s">
        <v>80</v>
      </c>
      <c r="E16" s="501"/>
      <c r="F16" s="202"/>
      <c r="G16" s="558"/>
      <c r="H16" s="559"/>
      <c r="I16" s="559"/>
      <c r="J16" s="560"/>
      <c r="K16" s="134"/>
      <c r="L16" s="134"/>
      <c r="M16" s="134"/>
    </row>
    <row r="17" spans="2:17" ht="16.5" x14ac:dyDescent="0.3">
      <c r="B17" s="503"/>
      <c r="C17" s="188" t="str">
        <f>IF('START HERE'!D27="","",'START HERE'!D27)</f>
        <v/>
      </c>
      <c r="D17" s="195" t="str">
        <f>IF('START HERE'!D28="","",'START HERE'!D28)</f>
        <v/>
      </c>
      <c r="E17" s="381" t="s">
        <v>251</v>
      </c>
      <c r="F17" s="202"/>
      <c r="G17" s="558"/>
      <c r="H17" s="559"/>
      <c r="I17" s="559"/>
      <c r="J17" s="560"/>
      <c r="K17" s="134"/>
      <c r="L17" s="134"/>
      <c r="M17" s="134"/>
    </row>
    <row r="18" spans="2:17" ht="13.5" customHeight="1" x14ac:dyDescent="0.3">
      <c r="B18" s="504" t="s">
        <v>242</v>
      </c>
      <c r="C18" s="505"/>
      <c r="D18" s="505"/>
      <c r="E18" s="506" t="s">
        <v>241</v>
      </c>
      <c r="F18" s="202"/>
      <c r="G18" s="558"/>
      <c r="H18" s="559"/>
      <c r="I18" s="559"/>
      <c r="J18" s="560"/>
      <c r="K18" s="190"/>
      <c r="L18" s="190"/>
      <c r="M18" s="190"/>
    </row>
    <row r="19" spans="2:17" ht="15.6" customHeight="1" x14ac:dyDescent="0.3">
      <c r="B19" s="386" t="s">
        <v>54</v>
      </c>
      <c r="C19" s="387"/>
      <c r="D19" s="193" t="s">
        <v>710</v>
      </c>
      <c r="E19" s="507"/>
      <c r="F19" s="202"/>
      <c r="G19" s="555" t="s">
        <v>254</v>
      </c>
      <c r="H19" s="556"/>
      <c r="I19" s="556"/>
      <c r="J19" s="557"/>
      <c r="K19" s="190"/>
      <c r="L19" s="190"/>
      <c r="M19" s="190"/>
      <c r="Q19" s="34" t="s">
        <v>164</v>
      </c>
    </row>
    <row r="20" spans="2:17" ht="15.6" customHeight="1" x14ac:dyDescent="0.3">
      <c r="B20" s="386" t="s">
        <v>77</v>
      </c>
      <c r="C20" s="387"/>
      <c r="D20" s="193" t="s">
        <v>711</v>
      </c>
      <c r="E20" s="218">
        <f>C31*0.8</f>
        <v>0</v>
      </c>
      <c r="F20" s="202"/>
      <c r="G20" s="555"/>
      <c r="H20" s="556"/>
      <c r="I20" s="556"/>
      <c r="J20" s="557"/>
      <c r="K20" s="190"/>
      <c r="L20" s="190"/>
      <c r="M20" s="190"/>
      <c r="Q20" s="34" t="s">
        <v>202</v>
      </c>
    </row>
    <row r="21" spans="2:17" ht="15.6" customHeight="1" x14ac:dyDescent="0.3">
      <c r="B21" s="386" t="s">
        <v>71</v>
      </c>
      <c r="C21" s="387"/>
      <c r="D21" s="193" t="s">
        <v>712</v>
      </c>
      <c r="E21" s="219" t="s">
        <v>187</v>
      </c>
      <c r="F21" s="202"/>
      <c r="G21" s="555"/>
      <c r="H21" s="556"/>
      <c r="I21" s="556"/>
      <c r="J21" s="557"/>
      <c r="K21" s="190"/>
      <c r="L21" s="190"/>
      <c r="M21" s="190"/>
      <c r="Q21" s="34" t="s">
        <v>203</v>
      </c>
    </row>
    <row r="22" spans="2:17" ht="15.6" customHeight="1" x14ac:dyDescent="0.3">
      <c r="B22" s="386" t="s">
        <v>713</v>
      </c>
      <c r="C22" s="387"/>
      <c r="D22" s="186" t="s">
        <v>709</v>
      </c>
      <c r="E22" s="217"/>
      <c r="F22" s="202"/>
      <c r="G22" s="561" t="s">
        <v>722</v>
      </c>
      <c r="H22" s="562"/>
      <c r="I22" s="562"/>
      <c r="J22" s="563"/>
      <c r="K22" s="134"/>
      <c r="L22" s="134"/>
      <c r="M22" s="134"/>
    </row>
    <row r="23" spans="2:17" ht="15.6" customHeight="1" x14ac:dyDescent="0.3">
      <c r="B23" s="386" t="s">
        <v>192</v>
      </c>
      <c r="C23" s="387"/>
      <c r="D23" s="549" t="s">
        <v>708</v>
      </c>
      <c r="E23" s="185" t="s">
        <v>194</v>
      </c>
      <c r="F23" s="202"/>
      <c r="G23" s="561"/>
      <c r="H23" s="562"/>
      <c r="I23" s="562"/>
      <c r="J23" s="563"/>
      <c r="K23" s="134"/>
      <c r="L23" s="134"/>
      <c r="M23" s="134"/>
      <c r="Q23" s="34" t="s">
        <v>706</v>
      </c>
    </row>
    <row r="24" spans="2:17" ht="15.6" customHeight="1" x14ac:dyDescent="0.3">
      <c r="B24" s="386" t="s">
        <v>213</v>
      </c>
      <c r="C24" s="387"/>
      <c r="D24" s="549"/>
      <c r="E24" s="538" t="str">
        <f>IF(D17="","Travel End Date Missing",D17+15)</f>
        <v>Travel End Date Missing</v>
      </c>
      <c r="F24" s="202"/>
      <c r="G24" s="561"/>
      <c r="H24" s="562"/>
      <c r="I24" s="562"/>
      <c r="J24" s="563"/>
      <c r="K24" s="134"/>
      <c r="L24" s="134"/>
      <c r="M24" s="134"/>
      <c r="Q24" s="34" t="s">
        <v>238</v>
      </c>
    </row>
    <row r="25" spans="2:17" ht="15.6" customHeight="1" x14ac:dyDescent="0.3">
      <c r="B25" s="386" t="s">
        <v>157</v>
      </c>
      <c r="C25" s="387"/>
      <c r="D25" s="549"/>
      <c r="E25" s="539"/>
      <c r="F25" s="202"/>
      <c r="G25" s="564"/>
      <c r="H25" s="565"/>
      <c r="I25" s="565"/>
      <c r="J25" s="566"/>
      <c r="K25" s="134"/>
      <c r="L25" s="134"/>
      <c r="M25" s="134"/>
      <c r="Q25" s="34" t="s">
        <v>239</v>
      </c>
    </row>
    <row r="26" spans="2:17" ht="15.6" customHeight="1" x14ac:dyDescent="0.3">
      <c r="B26" s="388" t="s">
        <v>221</v>
      </c>
      <c r="C26" s="389">
        <v>0</v>
      </c>
      <c r="D26" s="540" t="s">
        <v>211</v>
      </c>
      <c r="E26" s="541"/>
      <c r="F26" s="202"/>
      <c r="G26" s="214"/>
      <c r="H26" s="214"/>
      <c r="I26" s="214"/>
      <c r="J26" s="215"/>
      <c r="K26" s="134"/>
      <c r="L26" s="134"/>
      <c r="M26" s="134"/>
      <c r="Q26" s="34" t="s">
        <v>240</v>
      </c>
    </row>
    <row r="27" spans="2:17" ht="15.6" customHeight="1" x14ac:dyDescent="0.3">
      <c r="B27" s="388" t="s">
        <v>220</v>
      </c>
      <c r="C27" s="389">
        <v>0</v>
      </c>
      <c r="D27" s="542"/>
      <c r="E27" s="543"/>
      <c r="F27" s="202"/>
      <c r="G27" s="191"/>
      <c r="H27" s="191"/>
      <c r="I27" s="191"/>
      <c r="J27" s="191"/>
      <c r="K27" s="191"/>
      <c r="L27" s="191"/>
      <c r="M27" s="191"/>
    </row>
    <row r="28" spans="2:17" ht="15.6" customHeight="1" x14ac:dyDescent="0.3">
      <c r="B28" s="388" t="s">
        <v>193</v>
      </c>
      <c r="C28" s="389">
        <v>0</v>
      </c>
      <c r="D28" s="382" t="s">
        <v>212</v>
      </c>
      <c r="E28" s="196">
        <v>0</v>
      </c>
      <c r="F28" s="202"/>
      <c r="G28" s="569" t="s">
        <v>255</v>
      </c>
      <c r="H28" s="569"/>
      <c r="I28" s="569"/>
      <c r="J28" s="569"/>
      <c r="K28" s="192"/>
      <c r="L28" s="192"/>
      <c r="M28" s="192"/>
    </row>
    <row r="29" spans="2:17" ht="15.6" customHeight="1" x14ac:dyDescent="0.3">
      <c r="B29" s="388" t="s">
        <v>219</v>
      </c>
      <c r="C29" s="389">
        <v>0</v>
      </c>
      <c r="D29" s="383" t="s">
        <v>706</v>
      </c>
      <c r="E29" s="197">
        <v>0</v>
      </c>
      <c r="F29" s="202"/>
      <c r="G29" s="568" t="s">
        <v>256</v>
      </c>
      <c r="H29" s="568"/>
      <c r="I29" s="568"/>
      <c r="J29" s="568"/>
      <c r="K29" s="139"/>
      <c r="L29" s="139"/>
      <c r="M29" s="139"/>
    </row>
    <row r="30" spans="2:17" ht="15.6" customHeight="1" x14ac:dyDescent="0.3">
      <c r="B30" s="390" t="s">
        <v>770</v>
      </c>
      <c r="C30" s="387">
        <v>0</v>
      </c>
      <c r="D30" s="384" t="s">
        <v>226</v>
      </c>
      <c r="E30" s="198">
        <f>SUM(E28:E29)</f>
        <v>0</v>
      </c>
      <c r="F30" s="202"/>
      <c r="G30" s="44"/>
      <c r="H30" s="44"/>
      <c r="I30" s="44"/>
      <c r="J30" s="44"/>
      <c r="K30" s="44"/>
      <c r="L30" s="44"/>
      <c r="M30" s="44"/>
    </row>
    <row r="31" spans="2:17" ht="20.25" customHeight="1" x14ac:dyDescent="0.25">
      <c r="B31" s="165" t="s">
        <v>204</v>
      </c>
      <c r="C31" s="385">
        <f>SUM(C19:C30)</f>
        <v>0</v>
      </c>
      <c r="D31" s="216" t="s">
        <v>723</v>
      </c>
      <c r="E31" s="220"/>
      <c r="F31" s="202"/>
      <c r="G31" s="44"/>
      <c r="H31" s="44"/>
      <c r="I31" s="44"/>
      <c r="J31" s="44"/>
      <c r="K31" s="44"/>
      <c r="L31" s="44"/>
      <c r="M31" s="44"/>
    </row>
    <row r="32" spans="2:17" ht="7.5" customHeight="1" x14ac:dyDescent="0.25">
      <c r="B32" s="166"/>
      <c r="C32" s="167"/>
      <c r="D32" s="168"/>
      <c r="E32" s="168"/>
      <c r="F32" s="202"/>
    </row>
    <row r="33" spans="2:13" ht="57" customHeight="1" x14ac:dyDescent="0.2">
      <c r="B33" s="535" t="s">
        <v>703</v>
      </c>
      <c r="C33" s="536"/>
      <c r="D33" s="536"/>
      <c r="E33" s="537"/>
      <c r="F33" s="202"/>
    </row>
    <row r="34" spans="2:13" ht="13.15" customHeight="1" x14ac:dyDescent="0.2">
      <c r="B34" s="203" t="s">
        <v>438</v>
      </c>
      <c r="C34" s="207" t="s">
        <v>25</v>
      </c>
      <c r="D34" s="205" t="s">
        <v>719</v>
      </c>
      <c r="E34" s="204"/>
      <c r="F34" s="202"/>
      <c r="G34" s="567" t="s">
        <v>717</v>
      </c>
      <c r="H34" s="567"/>
      <c r="I34" s="567"/>
      <c r="J34" s="567"/>
    </row>
    <row r="35" spans="2:13" s="39" customFormat="1" ht="30" customHeight="1" x14ac:dyDescent="0.2">
      <c r="B35" s="547"/>
      <c r="C35" s="548"/>
      <c r="D35" s="545"/>
      <c r="E35" s="545"/>
      <c r="F35" s="202"/>
      <c r="G35" s="567"/>
      <c r="H35" s="567"/>
      <c r="I35" s="567"/>
      <c r="J35" s="567"/>
      <c r="K35" s="192"/>
      <c r="L35" s="192"/>
      <c r="M35" s="192"/>
    </row>
    <row r="36" spans="2:13" s="39" customFormat="1" ht="12" customHeight="1" x14ac:dyDescent="0.2">
      <c r="B36" s="208" t="s">
        <v>200</v>
      </c>
      <c r="C36" s="209" t="s">
        <v>25</v>
      </c>
      <c r="D36" s="210" t="s">
        <v>720</v>
      </c>
      <c r="E36" s="210" t="s">
        <v>25</v>
      </c>
      <c r="F36" s="202"/>
      <c r="G36" s="206"/>
      <c r="H36" s="206"/>
      <c r="I36" s="206"/>
      <c r="J36" s="206"/>
      <c r="K36" s="192"/>
      <c r="L36" s="192"/>
      <c r="M36" s="192"/>
    </row>
    <row r="37" spans="2:13" s="39" customFormat="1" ht="30" customHeight="1" x14ac:dyDescent="0.2">
      <c r="B37" s="544"/>
      <c r="C37" s="544"/>
      <c r="D37" s="546"/>
      <c r="E37" s="546"/>
      <c r="F37" s="202"/>
      <c r="G37" s="554" t="s">
        <v>24</v>
      </c>
      <c r="H37" s="554"/>
      <c r="I37" s="554"/>
      <c r="J37" s="554"/>
      <c r="K37" s="192"/>
      <c r="L37" s="192"/>
      <c r="M37" s="192"/>
    </row>
    <row r="38" spans="2:13" s="40" customFormat="1" ht="11.25" customHeight="1" x14ac:dyDescent="0.2">
      <c r="B38" s="211" t="s">
        <v>117</v>
      </c>
      <c r="C38" s="200"/>
      <c r="D38" s="546"/>
      <c r="E38" s="546"/>
      <c r="F38" s="202"/>
      <c r="G38" s="554"/>
      <c r="H38" s="554"/>
      <c r="I38" s="554"/>
      <c r="J38" s="554"/>
    </row>
    <row r="39" spans="2:13" ht="6.75" customHeight="1" x14ac:dyDescent="0.25">
      <c r="B39" s="170"/>
      <c r="C39" s="170"/>
      <c r="D39" s="170"/>
      <c r="E39" s="170"/>
      <c r="F39" s="202"/>
    </row>
    <row r="40" spans="2:13" s="41" customFormat="1" ht="13.5" x14ac:dyDescent="0.25">
      <c r="B40" s="41" t="s">
        <v>122</v>
      </c>
      <c r="C40" s="212">
        <f>'START HERE'!E18</f>
        <v>0</v>
      </c>
      <c r="D40" s="41" t="s">
        <v>122</v>
      </c>
      <c r="E40" s="212">
        <f>'START HERE'!E23</f>
        <v>0</v>
      </c>
      <c r="F40" s="202"/>
    </row>
    <row r="41" spans="2:13" s="41" customFormat="1" ht="20.25" customHeight="1" x14ac:dyDescent="0.25">
      <c r="B41" s="524" t="str">
        <f>IF('START HERE'!E14="","      /        /        /            ",(CONCATENATE('START HERE'!E14," / ",'START HERE'!E15," / ",'START HERE'!E16," / ",'START HERE'!E17)))</f>
        <v xml:space="preserve">      /        /        /            </v>
      </c>
      <c r="C41" s="534"/>
      <c r="D41" s="524" t="str">
        <f>IF('START HERE'!E19="","      /        /        /            ",(CONCATENATE('START HERE'!E19," / ",'START HERE'!E20," / ",'START HERE'!E21," / ",'START HERE'!E22)))</f>
        <v xml:space="preserve">      /        /        /            </v>
      </c>
      <c r="E41" s="525"/>
      <c r="F41" s="202"/>
    </row>
    <row r="42" spans="2:13" ht="14.25" thickBot="1" x14ac:dyDescent="0.3">
      <c r="B42" s="527" t="s">
        <v>78</v>
      </c>
      <c r="C42" s="527"/>
      <c r="D42" s="527" t="s">
        <v>78</v>
      </c>
      <c r="E42" s="527"/>
      <c r="F42" s="202"/>
    </row>
    <row r="43" spans="2:13" ht="13.5" x14ac:dyDescent="0.25">
      <c r="B43" s="550" t="s">
        <v>79</v>
      </c>
      <c r="C43" s="551"/>
      <c r="D43" s="552" t="s">
        <v>236</v>
      </c>
      <c r="E43" s="553"/>
      <c r="F43" s="202"/>
    </row>
    <row r="44" spans="2:13" ht="17.25" customHeight="1" x14ac:dyDescent="0.25">
      <c r="B44" s="199" t="s">
        <v>232</v>
      </c>
      <c r="C44" s="213"/>
      <c r="D44" s="528" t="s">
        <v>715</v>
      </c>
      <c r="E44" s="529"/>
      <c r="F44" s="202"/>
    </row>
    <row r="45" spans="2:13" ht="17.25" customHeight="1" x14ac:dyDescent="0.25">
      <c r="B45" s="199" t="s">
        <v>233</v>
      </c>
      <c r="C45" s="213" t="s">
        <v>37</v>
      </c>
      <c r="D45" s="528" t="s">
        <v>716</v>
      </c>
      <c r="E45" s="529"/>
      <c r="G45" s="42"/>
    </row>
    <row r="46" spans="2:13" ht="16.5" customHeight="1" x14ac:dyDescent="0.25">
      <c r="B46" s="199" t="s">
        <v>234</v>
      </c>
      <c r="C46" s="213" t="s">
        <v>37</v>
      </c>
      <c r="D46" s="530" t="s">
        <v>721</v>
      </c>
      <c r="E46" s="531"/>
      <c r="G46" s="42"/>
    </row>
    <row r="47" spans="2:13" ht="18" customHeight="1" x14ac:dyDescent="0.25">
      <c r="B47" s="199" t="s">
        <v>714</v>
      </c>
      <c r="C47" s="213"/>
      <c r="D47" s="528" t="s">
        <v>237</v>
      </c>
      <c r="E47" s="529"/>
      <c r="G47" s="43"/>
    </row>
    <row r="48" spans="2:13" ht="12" customHeight="1" x14ac:dyDescent="0.2">
      <c r="B48" s="523" t="s">
        <v>235</v>
      </c>
      <c r="C48" s="526"/>
      <c r="D48" s="528" t="s">
        <v>201</v>
      </c>
      <c r="E48" s="529"/>
    </row>
    <row r="49" spans="2:5" ht="6" customHeight="1" thickBot="1" x14ac:dyDescent="0.25">
      <c r="B49" s="523"/>
      <c r="C49" s="526"/>
      <c r="D49" s="532"/>
      <c r="E49" s="533"/>
    </row>
    <row r="50" spans="2:5" x14ac:dyDescent="0.2">
      <c r="B50" s="172"/>
      <c r="C50" s="172"/>
      <c r="D50" s="172"/>
      <c r="E50" s="172"/>
    </row>
    <row r="51" spans="2:5" x14ac:dyDescent="0.2">
      <c r="B51" s="173"/>
      <c r="C51" s="173"/>
      <c r="D51" s="173"/>
      <c r="E51" s="173"/>
    </row>
  </sheetData>
  <sheetProtection password="EB1C" sheet="1" objects="1" scenarios="1"/>
  <mergeCells count="44">
    <mergeCell ref="G37:J38"/>
    <mergeCell ref="G19:J21"/>
    <mergeCell ref="G15:J18"/>
    <mergeCell ref="G22:J25"/>
    <mergeCell ref="G34:J35"/>
    <mergeCell ref="G29:J29"/>
    <mergeCell ref="G28:J28"/>
    <mergeCell ref="B33:E33"/>
    <mergeCell ref="E24:E25"/>
    <mergeCell ref="D26:E27"/>
    <mergeCell ref="D44:E44"/>
    <mergeCell ref="B37:C37"/>
    <mergeCell ref="D35:E35"/>
    <mergeCell ref="D37:E38"/>
    <mergeCell ref="B35:C35"/>
    <mergeCell ref="D23:D25"/>
    <mergeCell ref="B43:C43"/>
    <mergeCell ref="D43:E43"/>
    <mergeCell ref="B48:B49"/>
    <mergeCell ref="D41:E41"/>
    <mergeCell ref="C48:C49"/>
    <mergeCell ref="D42:E42"/>
    <mergeCell ref="D45:E45"/>
    <mergeCell ref="D46:E46"/>
    <mergeCell ref="D47:E47"/>
    <mergeCell ref="B42:C42"/>
    <mergeCell ref="D48:E49"/>
    <mergeCell ref="B41:C41"/>
    <mergeCell ref="E3:E4"/>
    <mergeCell ref="C13:D13"/>
    <mergeCell ref="C14:D14"/>
    <mergeCell ref="B7:E7"/>
    <mergeCell ref="C12:E12"/>
    <mergeCell ref="B2:C2"/>
    <mergeCell ref="B3:C3"/>
    <mergeCell ref="B4:C5"/>
    <mergeCell ref="B6:C6"/>
    <mergeCell ref="D3:D4"/>
    <mergeCell ref="G12:J14"/>
    <mergeCell ref="E15:E16"/>
    <mergeCell ref="B16:B17"/>
    <mergeCell ref="B18:D18"/>
    <mergeCell ref="E18:E19"/>
    <mergeCell ref="C15:D15"/>
  </mergeCells>
  <phoneticPr fontId="0" type="noConversion"/>
  <conditionalFormatting sqref="D17">
    <cfRule type="expression" dxfId="1" priority="1" stopIfTrue="1">
      <formula>$D$17=""</formula>
    </cfRule>
  </conditionalFormatting>
  <conditionalFormatting sqref="F16:F44 E24">
    <cfRule type="expression" dxfId="0" priority="3" stopIfTrue="1">
      <formula>$E$24=""</formula>
    </cfRule>
  </conditionalFormatting>
  <dataValidations count="1">
    <dataValidation type="list" allowBlank="1" showInputMessage="1" showErrorMessage="1" sqref="D29" xr:uid="{00000000-0002-0000-0200-000002000000}">
      <formula1>$Q$23:$Q$26</formula1>
    </dataValidation>
  </dataValidations>
  <printOptions horizontalCentered="1"/>
  <pageMargins left="0.25" right="0.25" top="0.57999999999999996" bottom="0.51" header="0.23" footer="0.2"/>
  <pageSetup scale="93" orientation="portrait" r:id="rId1"/>
  <headerFooter alignWithMargins="0">
    <oddFooter>&amp;L&amp;"Arial Narrow,Regular"&amp;8File: &amp;F
Tab: &amp;A&amp;C&amp;"Arial Narrow,Regular"&amp;8Revised 10/2023&amp;R&amp;"Arial Narrow,Regular"&amp;8&amp;D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sheetPr>
  <dimension ref="B1:P24"/>
  <sheetViews>
    <sheetView showGridLines="0" showRowColHeaders="0" zoomScale="75" zoomScaleNormal="75" workbookViewId="0">
      <selection activeCell="G4" sqref="G4:K4"/>
    </sheetView>
  </sheetViews>
  <sheetFormatPr defaultColWidth="8.85546875" defaultRowHeight="12.75" x14ac:dyDescent="0.2"/>
  <cols>
    <col min="1" max="3" width="8.85546875" style="132"/>
    <col min="4" max="4" width="30.42578125" style="132" customWidth="1"/>
    <col min="5" max="5" width="33.7109375" style="132" customWidth="1"/>
    <col min="6" max="6" width="15.28515625" style="132" customWidth="1"/>
    <col min="7" max="7" width="8.85546875" style="132"/>
    <col min="8" max="8" width="28.7109375" style="132" customWidth="1"/>
    <col min="9" max="9" width="16" style="132" customWidth="1"/>
    <col min="10" max="10" width="8.85546875" style="132"/>
    <col min="11" max="11" width="3.5703125" style="132" customWidth="1"/>
    <col min="12" max="16384" width="8.85546875" style="132"/>
  </cols>
  <sheetData>
    <row r="1" spans="2:16" ht="58.5" customHeight="1" x14ac:dyDescent="0.35">
      <c r="B1" s="595" t="s">
        <v>191</v>
      </c>
      <c r="C1" s="595"/>
      <c r="D1" s="596"/>
      <c r="E1" s="596"/>
      <c r="F1" s="596"/>
      <c r="G1" s="596"/>
      <c r="H1" s="596"/>
      <c r="I1" s="596"/>
      <c r="J1" s="596"/>
      <c r="K1" s="596"/>
      <c r="L1" s="359"/>
      <c r="M1" s="34"/>
      <c r="N1" s="34"/>
      <c r="O1" s="34"/>
      <c r="P1" s="34"/>
    </row>
    <row r="2" spans="2:16" x14ac:dyDescent="0.2">
      <c r="B2" s="359"/>
      <c r="C2" s="359"/>
      <c r="D2" s="359"/>
      <c r="E2" s="359"/>
      <c r="F2" s="359"/>
      <c r="G2" s="359"/>
      <c r="H2" s="359"/>
      <c r="I2" s="359"/>
      <c r="J2" s="359"/>
      <c r="K2" s="359"/>
      <c r="L2" s="359"/>
      <c r="M2" s="34"/>
      <c r="N2" s="34"/>
      <c r="O2" s="34"/>
      <c r="P2" s="34"/>
    </row>
    <row r="3" spans="2:16" ht="20.25" customHeight="1" x14ac:dyDescent="0.2">
      <c r="B3" s="401" t="s">
        <v>771</v>
      </c>
      <c r="C3" s="402"/>
      <c r="D3" s="630" t="s">
        <v>772</v>
      </c>
      <c r="E3" s="631"/>
      <c r="F3" s="392" t="s">
        <v>25</v>
      </c>
      <c r="G3" s="620">
        <f ca="1">TODAY()</f>
        <v>45888</v>
      </c>
      <c r="H3" s="620"/>
      <c r="I3" s="403" t="s">
        <v>109</v>
      </c>
      <c r="J3" s="621" t="str">
        <f>'START HERE'!E7</f>
        <v xml:space="preserve"> </v>
      </c>
      <c r="K3" s="622"/>
      <c r="L3" s="222"/>
      <c r="M3" s="222"/>
      <c r="N3" s="222"/>
      <c r="O3" s="222"/>
      <c r="P3" s="222"/>
    </row>
    <row r="4" spans="2:16" ht="25.9" customHeight="1" x14ac:dyDescent="0.2">
      <c r="B4" s="404"/>
      <c r="C4" s="391"/>
      <c r="D4" s="632"/>
      <c r="E4" s="633"/>
      <c r="F4" s="392" t="s">
        <v>56</v>
      </c>
      <c r="G4" s="613" t="str">
        <f>IF('START HERE'!E6="","Go to Start Here Tab to Complete",'START HERE'!E6)</f>
        <v>Go to Start Here Tab to Complete</v>
      </c>
      <c r="H4" s="614"/>
      <c r="I4" s="614"/>
      <c r="J4" s="614"/>
      <c r="K4" s="615"/>
      <c r="L4" s="222"/>
      <c r="M4" s="222"/>
      <c r="N4" s="222"/>
      <c r="O4" s="222"/>
      <c r="P4" s="222"/>
    </row>
    <row r="5" spans="2:16" ht="18" customHeight="1" x14ac:dyDescent="0.2">
      <c r="B5" s="404"/>
      <c r="C5" s="391"/>
      <c r="D5" s="632"/>
      <c r="E5" s="633"/>
      <c r="F5" s="392" t="s">
        <v>44</v>
      </c>
      <c r="G5" s="623" t="str">
        <f>'START HERE'!E10</f>
        <v xml:space="preserve"> </v>
      </c>
      <c r="H5" s="624"/>
      <c r="I5" s="399" t="s">
        <v>52</v>
      </c>
      <c r="J5" s="625" t="str">
        <f>'START HERE'!E11</f>
        <v xml:space="preserve"> </v>
      </c>
      <c r="K5" s="626"/>
      <c r="L5" s="222"/>
      <c r="M5" s="222"/>
      <c r="N5" s="222"/>
      <c r="O5" s="222"/>
      <c r="P5" s="222"/>
    </row>
    <row r="6" spans="2:16" ht="22.15" customHeight="1" x14ac:dyDescent="0.2">
      <c r="B6" s="404"/>
      <c r="C6" s="391"/>
      <c r="D6" s="632"/>
      <c r="E6" s="633"/>
      <c r="F6" s="392" t="s">
        <v>53</v>
      </c>
      <c r="G6" s="627" t="str">
        <f>'START HERE'!E9</f>
        <v xml:space="preserve"> </v>
      </c>
      <c r="H6" s="628"/>
      <c r="I6" s="628"/>
      <c r="J6" s="628"/>
      <c r="K6" s="629"/>
      <c r="L6" s="222"/>
      <c r="M6" s="222"/>
      <c r="N6" s="222"/>
      <c r="O6" s="222"/>
      <c r="P6" s="222"/>
    </row>
    <row r="7" spans="2:16" ht="37.15" customHeight="1" thickBot="1" x14ac:dyDescent="0.25">
      <c r="B7" s="405"/>
      <c r="C7" s="393"/>
      <c r="D7" s="634"/>
      <c r="E7" s="635"/>
      <c r="F7" s="394" t="s">
        <v>43</v>
      </c>
      <c r="G7" s="597" t="str">
        <f>'START HERE'!E12</f>
        <v>ATHLETICS</v>
      </c>
      <c r="H7" s="597"/>
      <c r="I7" s="597"/>
      <c r="J7" s="597"/>
      <c r="K7" s="597"/>
      <c r="L7" s="222"/>
      <c r="M7" s="222"/>
      <c r="N7" s="222"/>
      <c r="O7" s="222"/>
      <c r="P7" s="222"/>
    </row>
    <row r="8" spans="2:16" ht="97.5" customHeight="1" thickBot="1" x14ac:dyDescent="0.25">
      <c r="B8" s="616" t="s">
        <v>773</v>
      </c>
      <c r="C8" s="617"/>
      <c r="D8" s="618"/>
      <c r="E8" s="618"/>
      <c r="F8" s="618"/>
      <c r="G8" s="618"/>
      <c r="H8" s="618"/>
      <c r="I8" s="618"/>
      <c r="J8" s="618"/>
      <c r="K8" s="619"/>
      <c r="L8" s="359"/>
      <c r="M8" s="34"/>
      <c r="N8" s="34"/>
      <c r="O8" s="34"/>
      <c r="P8" s="34"/>
    </row>
    <row r="9" spans="2:16" ht="250.5" customHeight="1" thickBot="1" x14ac:dyDescent="0.25">
      <c r="B9" s="579" t="s">
        <v>774</v>
      </c>
      <c r="C9" s="580"/>
      <c r="D9" s="580"/>
      <c r="E9" s="580"/>
      <c r="F9" s="580"/>
      <c r="G9" s="580"/>
      <c r="H9" s="580"/>
      <c r="I9" s="580"/>
      <c r="J9" s="580"/>
      <c r="K9" s="581"/>
      <c r="L9" s="400"/>
      <c r="M9" s="364"/>
      <c r="N9" s="364"/>
      <c r="O9" s="364"/>
      <c r="P9" s="364"/>
    </row>
    <row r="10" spans="2:16" ht="18.75" thickBot="1" x14ac:dyDescent="0.25">
      <c r="B10" s="582"/>
      <c r="C10" s="583"/>
      <c r="D10" s="583"/>
      <c r="E10" s="583"/>
      <c r="F10" s="583"/>
      <c r="G10" s="583"/>
      <c r="H10" s="583"/>
      <c r="I10" s="583"/>
      <c r="J10" s="583"/>
      <c r="K10" s="584"/>
      <c r="L10" s="364"/>
      <c r="M10" s="364"/>
      <c r="N10" s="364"/>
      <c r="O10" s="364"/>
      <c r="P10" s="364"/>
    </row>
    <row r="11" spans="2:16" x14ac:dyDescent="0.2">
      <c r="B11" s="604" t="s">
        <v>775</v>
      </c>
      <c r="C11" s="605"/>
      <c r="D11" s="606"/>
      <c r="E11" s="606"/>
      <c r="F11" s="606"/>
      <c r="G11" s="606"/>
      <c r="H11" s="606"/>
      <c r="I11" s="606"/>
      <c r="J11" s="606"/>
      <c r="K11" s="607"/>
      <c r="L11" s="359"/>
      <c r="M11" s="34"/>
      <c r="N11" s="34"/>
      <c r="O11" s="34"/>
      <c r="P11" s="34"/>
    </row>
    <row r="12" spans="2:16" x14ac:dyDescent="0.2">
      <c r="B12" s="608"/>
      <c r="C12" s="609"/>
      <c r="D12" s="609"/>
      <c r="E12" s="609"/>
      <c r="F12" s="609"/>
      <c r="G12" s="609"/>
      <c r="H12" s="609"/>
      <c r="I12" s="609"/>
      <c r="J12" s="609"/>
      <c r="K12" s="610"/>
      <c r="L12" s="359"/>
      <c r="M12" s="34"/>
      <c r="N12" s="34"/>
      <c r="O12" s="34"/>
      <c r="P12" s="34"/>
    </row>
    <row r="13" spans="2:16" ht="34.5" customHeight="1" thickBot="1" x14ac:dyDescent="0.25">
      <c r="B13" s="608"/>
      <c r="C13" s="609"/>
      <c r="D13" s="609"/>
      <c r="E13" s="609"/>
      <c r="F13" s="609"/>
      <c r="G13" s="609"/>
      <c r="H13" s="609"/>
      <c r="I13" s="609"/>
      <c r="J13" s="609"/>
      <c r="K13" s="610"/>
      <c r="L13" s="359"/>
      <c r="M13" s="34"/>
      <c r="N13" s="34"/>
      <c r="O13" s="34"/>
      <c r="P13" s="34"/>
    </row>
    <row r="14" spans="2:16" ht="16.5" thickBot="1" x14ac:dyDescent="0.25">
      <c r="B14" s="611"/>
      <c r="C14" s="612"/>
      <c r="D14" s="612"/>
      <c r="E14" s="612"/>
      <c r="F14" s="571"/>
      <c r="G14" s="571"/>
      <c r="H14" s="571"/>
      <c r="I14" s="571"/>
      <c r="J14" s="571"/>
      <c r="K14" s="572"/>
      <c r="L14" s="359"/>
      <c r="M14" s="34"/>
      <c r="N14" s="34"/>
      <c r="O14" s="34"/>
      <c r="P14" s="34"/>
    </row>
    <row r="15" spans="2:16" ht="25.5" x14ac:dyDescent="0.2">
      <c r="B15" s="573" t="s">
        <v>187</v>
      </c>
      <c r="C15" s="574"/>
      <c r="D15" s="573"/>
      <c r="E15" s="395">
        <f>PTT!E22</f>
        <v>0</v>
      </c>
      <c r="F15" s="588"/>
      <c r="G15" s="589"/>
      <c r="H15" s="589"/>
      <c r="I15" s="589"/>
      <c r="J15" s="589"/>
      <c r="K15" s="406"/>
      <c r="L15" s="359"/>
      <c r="M15" s="34"/>
      <c r="N15" s="34"/>
      <c r="O15" s="34"/>
      <c r="P15" s="34"/>
    </row>
    <row r="16" spans="2:16" ht="26.25" thickBot="1" x14ac:dyDescent="0.25">
      <c r="B16" s="575" t="s">
        <v>188</v>
      </c>
      <c r="C16" s="576"/>
      <c r="D16" s="575"/>
      <c r="E16" s="396" t="str">
        <f>PTT!D17</f>
        <v/>
      </c>
      <c r="F16" s="590"/>
      <c r="G16" s="591"/>
      <c r="H16" s="591"/>
      <c r="I16" s="591"/>
      <c r="J16" s="591"/>
      <c r="K16" s="407"/>
      <c r="L16" s="359"/>
      <c r="M16" s="34"/>
      <c r="N16" s="34"/>
      <c r="O16" s="34"/>
      <c r="P16" s="34"/>
    </row>
    <row r="17" spans="2:12" ht="30" customHeight="1" thickBot="1" x14ac:dyDescent="0.25">
      <c r="B17" s="577" t="s">
        <v>189</v>
      </c>
      <c r="C17" s="578"/>
      <c r="D17" s="577"/>
      <c r="E17" s="397" t="str">
        <f>PTT!E24</f>
        <v>Travel End Date Missing</v>
      </c>
      <c r="F17" s="592" t="s">
        <v>190</v>
      </c>
      <c r="G17" s="593"/>
      <c r="H17" s="593"/>
      <c r="I17" s="593"/>
      <c r="J17" s="593"/>
      <c r="K17" s="594"/>
      <c r="L17" s="359"/>
    </row>
    <row r="18" spans="2:12" ht="16.5" thickBot="1" x14ac:dyDescent="0.25">
      <c r="B18" s="570"/>
      <c r="C18" s="571"/>
      <c r="D18" s="571"/>
      <c r="E18" s="571"/>
      <c r="F18" s="571"/>
      <c r="G18" s="571"/>
      <c r="H18" s="571"/>
      <c r="I18" s="571"/>
      <c r="J18" s="571"/>
      <c r="K18" s="572"/>
      <c r="L18" s="359"/>
    </row>
    <row r="19" spans="2:12" ht="12.75" customHeight="1" x14ac:dyDescent="0.2">
      <c r="B19" s="598" t="s">
        <v>7</v>
      </c>
      <c r="C19" s="599"/>
      <c r="D19" s="599"/>
      <c r="E19" s="599"/>
      <c r="F19" s="599"/>
      <c r="G19" s="599"/>
      <c r="H19" s="599"/>
      <c r="I19" s="599"/>
      <c r="J19" s="599"/>
      <c r="K19" s="600"/>
      <c r="L19" s="359"/>
    </row>
    <row r="20" spans="2:12" ht="12.75" customHeight="1" x14ac:dyDescent="0.2">
      <c r="B20" s="601"/>
      <c r="C20" s="602"/>
      <c r="D20" s="602"/>
      <c r="E20" s="602"/>
      <c r="F20" s="602"/>
      <c r="G20" s="602"/>
      <c r="H20" s="602"/>
      <c r="I20" s="602"/>
      <c r="J20" s="602"/>
      <c r="K20" s="603"/>
      <c r="L20" s="359"/>
    </row>
    <row r="21" spans="2:12" ht="12.75" customHeight="1" x14ac:dyDescent="0.2">
      <c r="B21" s="601"/>
      <c r="C21" s="602"/>
      <c r="D21" s="602"/>
      <c r="E21" s="602"/>
      <c r="F21" s="602"/>
      <c r="G21" s="602"/>
      <c r="H21" s="602"/>
      <c r="I21" s="602"/>
      <c r="J21" s="602"/>
      <c r="K21" s="603"/>
      <c r="L21" s="359"/>
    </row>
    <row r="22" spans="2:12" ht="39.75" customHeight="1" x14ac:dyDescent="0.2">
      <c r="B22" s="601"/>
      <c r="C22" s="602"/>
      <c r="D22" s="602"/>
      <c r="E22" s="602"/>
      <c r="F22" s="602"/>
      <c r="G22" s="602"/>
      <c r="H22" s="602"/>
      <c r="I22" s="602"/>
      <c r="J22" s="602"/>
      <c r="K22" s="603"/>
      <c r="L22" s="359"/>
    </row>
    <row r="23" spans="2:12" ht="13.5" thickBot="1" x14ac:dyDescent="0.25">
      <c r="B23" s="408"/>
      <c r="C23" s="398"/>
      <c r="D23" s="398"/>
      <c r="E23" s="398"/>
      <c r="F23" s="398"/>
      <c r="G23" s="398"/>
      <c r="H23" s="398"/>
      <c r="I23" s="398"/>
      <c r="J23" s="398"/>
      <c r="K23" s="409"/>
    </row>
    <row r="24" spans="2:12" ht="18" x14ac:dyDescent="0.2">
      <c r="B24" s="585" t="s">
        <v>186</v>
      </c>
      <c r="C24" s="586"/>
      <c r="D24" s="586"/>
      <c r="E24" s="586"/>
      <c r="F24" s="586"/>
      <c r="G24" s="586"/>
      <c r="H24" s="586"/>
      <c r="I24" s="586"/>
      <c r="J24" s="586"/>
      <c r="K24" s="587"/>
      <c r="L24" s="359"/>
    </row>
  </sheetData>
  <sheetProtection password="EB1C" sheet="1" objects="1" scenarios="1"/>
  <mergeCells count="22">
    <mergeCell ref="B24:K24"/>
    <mergeCell ref="F15:J16"/>
    <mergeCell ref="F17:K17"/>
    <mergeCell ref="B1:K1"/>
    <mergeCell ref="G7:K7"/>
    <mergeCell ref="B19:K22"/>
    <mergeCell ref="B11:K13"/>
    <mergeCell ref="B14:K14"/>
    <mergeCell ref="G4:K4"/>
    <mergeCell ref="B8:K8"/>
    <mergeCell ref="G3:H3"/>
    <mergeCell ref="J3:K3"/>
    <mergeCell ref="G5:H5"/>
    <mergeCell ref="J5:K5"/>
    <mergeCell ref="G6:K6"/>
    <mergeCell ref="D3:E7"/>
    <mergeCell ref="B18:K18"/>
    <mergeCell ref="B15:D15"/>
    <mergeCell ref="B16:D16"/>
    <mergeCell ref="B17:D17"/>
    <mergeCell ref="B9:K9"/>
    <mergeCell ref="B10:K10"/>
  </mergeCells>
  <phoneticPr fontId="27" type="noConversion"/>
  <printOptions horizontalCentered="1"/>
  <pageMargins left="0.5" right="0.42" top="0.5" bottom="0.36" header="0.34" footer="0.17"/>
  <pageSetup scale="75" orientation="landscape" r:id="rId1"/>
  <headerFooter alignWithMargins="0">
    <oddFooter>&amp;CRevised 10/2023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1"/>
    <pageSetUpPr fitToPage="1"/>
  </sheetPr>
  <dimension ref="A1:AA63"/>
  <sheetViews>
    <sheetView showGridLines="0" showRowColHeaders="0" showZeros="0" zoomScale="110" zoomScaleNormal="110" workbookViewId="0">
      <selection activeCell="T34" sqref="T34"/>
    </sheetView>
  </sheetViews>
  <sheetFormatPr defaultColWidth="9.140625" defaultRowHeight="12.75" x14ac:dyDescent="0.2"/>
  <cols>
    <col min="1" max="1" width="3.5703125" style="223" customWidth="1"/>
    <col min="2" max="2" width="13.140625" style="222" customWidth="1"/>
    <col min="3" max="3" width="9.85546875" style="222" customWidth="1"/>
    <col min="4" max="6" width="9.7109375" style="222" customWidth="1"/>
    <col min="7" max="8" width="9.28515625" style="222" customWidth="1"/>
    <col min="9" max="10" width="9.85546875" style="222" customWidth="1"/>
    <col min="11" max="11" width="12.140625" style="222" customWidth="1"/>
    <col min="12" max="12" width="69.85546875" style="223" hidden="1" customWidth="1"/>
    <col min="13" max="15" width="0" style="132" hidden="1" customWidth="1"/>
    <col min="16" max="16" width="19.28515625" style="224" customWidth="1"/>
    <col min="17" max="17" width="12.28515625" style="132" bestFit="1" customWidth="1"/>
    <col min="18" max="18" width="11.140625" style="132" bestFit="1" customWidth="1"/>
    <col min="19" max="19" width="18.42578125" style="132" customWidth="1"/>
    <col min="20" max="22" width="18.28515625" style="132" customWidth="1"/>
    <col min="23" max="23" width="9.140625" style="241"/>
    <col min="24" max="24" width="13.140625" style="241" customWidth="1"/>
    <col min="25" max="26" width="5.28515625" style="241" bestFit="1" customWidth="1"/>
    <col min="27" max="27" width="32.140625" style="246" customWidth="1"/>
    <col min="28" max="16384" width="9.140625" style="223"/>
  </cols>
  <sheetData>
    <row r="1" spans="2:27" x14ac:dyDescent="0.2">
      <c r="W1" s="225" t="s">
        <v>65</v>
      </c>
      <c r="X1" s="225" t="s">
        <v>59</v>
      </c>
      <c r="Y1" s="226"/>
      <c r="Z1" s="225"/>
      <c r="AA1" s="227" t="s">
        <v>159</v>
      </c>
    </row>
    <row r="2" spans="2:27" ht="25.5" x14ac:dyDescent="0.2">
      <c r="B2" s="704" t="s">
        <v>733</v>
      </c>
      <c r="C2" s="705"/>
      <c r="D2" s="705"/>
      <c r="E2" s="705"/>
      <c r="F2" s="705"/>
      <c r="G2" s="705"/>
      <c r="H2" s="705"/>
      <c r="I2" s="705"/>
      <c r="J2" s="705"/>
      <c r="K2" s="706"/>
      <c r="W2" s="225" t="s">
        <v>32</v>
      </c>
      <c r="X2" s="225" t="s">
        <v>60</v>
      </c>
      <c r="Y2" s="226"/>
      <c r="Z2" s="225"/>
      <c r="AA2" s="227" t="s">
        <v>214</v>
      </c>
    </row>
    <row r="3" spans="2:27" ht="18" x14ac:dyDescent="0.2">
      <c r="B3" s="228" t="s">
        <v>25</v>
      </c>
      <c r="C3" s="707">
        <f ca="1">TODAY()</f>
        <v>45888</v>
      </c>
      <c r="D3" s="707"/>
      <c r="E3" s="229" t="s">
        <v>56</v>
      </c>
      <c r="F3" s="714" t="str">
        <f>IF('START HERE'!E6="","Go to Start Here Tab to complete",'START HERE'!E6)</f>
        <v>Go to Start Here Tab to complete</v>
      </c>
      <c r="G3" s="715"/>
      <c r="H3" s="715"/>
      <c r="I3" s="715"/>
      <c r="J3" s="716"/>
      <c r="K3" s="230" t="str">
        <f>IF('START HERE'!E13="","",'START HERE'!E13)</f>
        <v>Pick One of the following</v>
      </c>
      <c r="W3" s="225" t="s">
        <v>33</v>
      </c>
      <c r="X3" s="225" t="s">
        <v>61</v>
      </c>
      <c r="Y3" s="226"/>
      <c r="Z3" s="225"/>
      <c r="AA3" s="227" t="s">
        <v>183</v>
      </c>
    </row>
    <row r="4" spans="2:27" ht="12.95" customHeight="1" x14ac:dyDescent="0.2">
      <c r="B4" s="231" t="s">
        <v>702</v>
      </c>
      <c r="C4" s="462" t="str">
        <f>IF('START HERE'!E10="","",'START HERE'!E10)</f>
        <v xml:space="preserve"> </v>
      </c>
      <c r="D4" s="462"/>
      <c r="E4" s="129" t="s">
        <v>53</v>
      </c>
      <c r="F4" s="712" t="str">
        <f>IF('START HERE'!E9="","",'START HERE'!E9)</f>
        <v xml:space="preserve"> </v>
      </c>
      <c r="G4" s="712"/>
      <c r="H4" s="712"/>
      <c r="I4" s="712"/>
      <c r="J4" s="712"/>
      <c r="K4" s="712"/>
      <c r="W4" s="225"/>
      <c r="X4" s="225" t="s">
        <v>62</v>
      </c>
      <c r="Y4" s="225"/>
      <c r="Z4" s="225"/>
      <c r="AA4" s="227" t="s">
        <v>217</v>
      </c>
    </row>
    <row r="5" spans="2:27" ht="12.95" customHeight="1" x14ac:dyDescent="0.2">
      <c r="B5" s="231" t="s">
        <v>162</v>
      </c>
      <c r="C5" s="708" t="str">
        <f>IF('START HERE'!E7="","",'START HERE'!E7)</f>
        <v xml:space="preserve"> </v>
      </c>
      <c r="D5" s="709"/>
      <c r="E5" s="233" t="s">
        <v>43</v>
      </c>
      <c r="F5" s="713" t="str">
        <f>IF('START HERE'!E12="","",'START HERE'!E12)</f>
        <v>ATHLETICS</v>
      </c>
      <c r="G5" s="713"/>
      <c r="H5" s="713"/>
      <c r="I5" s="713"/>
      <c r="J5" s="713"/>
      <c r="K5" s="713"/>
      <c r="W5" s="225"/>
      <c r="X5" s="225" t="s">
        <v>63</v>
      </c>
      <c r="Y5" s="225"/>
      <c r="Z5" s="225"/>
      <c r="AA5" s="227" t="s">
        <v>116</v>
      </c>
    </row>
    <row r="6" spans="2:27" ht="12.95" customHeight="1" x14ac:dyDescent="0.2">
      <c r="B6" s="231" t="s">
        <v>163</v>
      </c>
      <c r="C6" s="462" t="str">
        <f>IF('START HERE'!E8="","",'START HERE'!E8)</f>
        <v xml:space="preserve"> </v>
      </c>
      <c r="D6" s="462"/>
      <c r="E6" s="710" t="s">
        <v>725</v>
      </c>
      <c r="F6" s="711"/>
      <c r="G6" s="711"/>
      <c r="H6" s="711"/>
      <c r="I6" s="717" t="s">
        <v>65</v>
      </c>
      <c r="J6" s="718"/>
      <c r="K6" s="719"/>
      <c r="P6" s="264" t="s">
        <v>174</v>
      </c>
      <c r="W6" s="225"/>
      <c r="X6" s="225" t="s">
        <v>64</v>
      </c>
      <c r="Y6" s="225"/>
      <c r="Z6" s="225"/>
      <c r="AA6" s="227" t="s">
        <v>210</v>
      </c>
    </row>
    <row r="7" spans="2:27" ht="12.95" customHeight="1" x14ac:dyDescent="0.2">
      <c r="B7" s="231" t="s">
        <v>52</v>
      </c>
      <c r="C7" s="462" t="str">
        <f>IF('START HERE'!E11="","",'START HERE'!E11)</f>
        <v xml:space="preserve"> </v>
      </c>
      <c r="D7" s="462"/>
      <c r="E7" s="233" t="s">
        <v>104</v>
      </c>
      <c r="F7" s="721">
        <f>'START HERE'!E24</f>
        <v>0</v>
      </c>
      <c r="G7" s="721"/>
      <c r="H7" s="721"/>
      <c r="I7" s="721"/>
      <c r="J7" s="721"/>
      <c r="K7" s="721"/>
      <c r="W7" s="225"/>
      <c r="X7" s="225"/>
      <c r="Y7" s="225"/>
      <c r="Z7" s="225"/>
      <c r="AA7" s="227" t="s">
        <v>182</v>
      </c>
    </row>
    <row r="8" spans="2:27" ht="14.45" customHeight="1" x14ac:dyDescent="0.25">
      <c r="B8" s="235" t="s">
        <v>84</v>
      </c>
      <c r="C8" s="720" t="str">
        <f>IF('START HERE'!D29="","",'START HERE'!D29)</f>
        <v/>
      </c>
      <c r="D8" s="720"/>
      <c r="E8" s="720"/>
      <c r="F8" s="720"/>
      <c r="G8" s="720"/>
      <c r="H8" s="720"/>
      <c r="I8" s="720"/>
      <c r="J8" s="720"/>
      <c r="K8" s="720"/>
      <c r="W8" s="225"/>
      <c r="X8" s="225"/>
      <c r="Y8" s="225"/>
      <c r="Z8" s="225"/>
      <c r="AA8" s="227" t="s">
        <v>125</v>
      </c>
    </row>
    <row r="9" spans="2:27" ht="13.5" x14ac:dyDescent="0.2">
      <c r="B9" s="236" t="s">
        <v>165</v>
      </c>
      <c r="C9" s="720" t="str">
        <f>IF('START HERE'!D32="","",'START HERE'!D32)</f>
        <v/>
      </c>
      <c r="D9" s="720"/>
      <c r="E9" s="720"/>
      <c r="F9" s="720"/>
      <c r="G9" s="720"/>
      <c r="H9" s="720"/>
      <c r="I9" s="720"/>
      <c r="J9" s="720"/>
      <c r="K9" s="720"/>
      <c r="W9" s="225"/>
      <c r="X9" s="225"/>
      <c r="Y9" s="225"/>
      <c r="Z9" s="225"/>
      <c r="AA9" s="237" t="s">
        <v>113</v>
      </c>
    </row>
    <row r="10" spans="2:27" ht="12.75" customHeight="1" x14ac:dyDescent="0.2">
      <c r="B10" s="236" t="s">
        <v>85</v>
      </c>
      <c r="C10" s="724" t="str">
        <f>IF('START HERE'!D30="","",'START HERE'!D30)</f>
        <v>Select a purpose from drop down box</v>
      </c>
      <c r="D10" s="724"/>
      <c r="E10" s="724"/>
      <c r="F10" s="724"/>
      <c r="G10" s="724"/>
      <c r="H10" s="724"/>
      <c r="I10" s="724"/>
      <c r="J10" s="725"/>
      <c r="K10" s="725"/>
      <c r="W10" s="225"/>
      <c r="X10" s="225"/>
      <c r="Y10" s="225"/>
      <c r="Z10" s="225"/>
      <c r="AA10" s="237" t="s">
        <v>114</v>
      </c>
    </row>
    <row r="11" spans="2:27" ht="18.75" customHeight="1" x14ac:dyDescent="0.2">
      <c r="B11" s="229" t="s">
        <v>732</v>
      </c>
      <c r="C11" s="723" t="str">
        <f>IF('START HERE'!D33="","",'START HERE'!D33)</f>
        <v/>
      </c>
      <c r="D11" s="723"/>
      <c r="E11" s="723"/>
      <c r="F11" s="723"/>
      <c r="G11" s="723"/>
      <c r="H11" s="723"/>
      <c r="I11" s="723"/>
      <c r="J11" s="723"/>
      <c r="K11" s="723"/>
      <c r="W11" s="225"/>
      <c r="X11" s="225"/>
      <c r="Y11" s="225"/>
      <c r="Z11" s="225"/>
      <c r="AA11" s="237" t="s">
        <v>107</v>
      </c>
    </row>
    <row r="12" spans="2:27" ht="12.75" customHeight="1" x14ac:dyDescent="0.2">
      <c r="B12" s="726" t="s">
        <v>31</v>
      </c>
      <c r="C12" s="726"/>
      <c r="D12" s="726"/>
      <c r="E12" s="726"/>
      <c r="F12" s="726"/>
      <c r="G12" s="726"/>
      <c r="H12" s="726"/>
      <c r="I12" s="726"/>
      <c r="J12" s="726"/>
      <c r="K12" s="726"/>
      <c r="M12" s="223"/>
      <c r="N12" s="223"/>
      <c r="O12" s="223"/>
      <c r="P12" s="304" t="s">
        <v>735</v>
      </c>
      <c r="Q12" s="223"/>
      <c r="R12" s="223"/>
      <c r="S12" s="223"/>
      <c r="T12" s="223"/>
      <c r="U12" s="223"/>
      <c r="V12" s="223"/>
      <c r="W12" s="238"/>
      <c r="X12" s="238"/>
      <c r="Y12" s="238"/>
      <c r="Z12" s="238"/>
      <c r="AA12" s="237" t="s">
        <v>218</v>
      </c>
    </row>
    <row r="13" spans="2:27" ht="13.5" x14ac:dyDescent="0.2">
      <c r="B13" s="298" t="s">
        <v>736</v>
      </c>
      <c r="C13" s="289"/>
      <c r="D13" s="239"/>
      <c r="E13" s="240"/>
      <c r="F13" s="239"/>
      <c r="G13" s="239"/>
      <c r="H13" s="239"/>
      <c r="I13" s="240"/>
      <c r="J13" s="240"/>
      <c r="K13" s="299"/>
      <c r="P13" s="638" t="s">
        <v>173</v>
      </c>
      <c r="AA13" s="237" t="s">
        <v>106</v>
      </c>
    </row>
    <row r="14" spans="2:27" ht="13.5" x14ac:dyDescent="0.2">
      <c r="B14" s="305" t="s">
        <v>26</v>
      </c>
      <c r="C14" s="243">
        <v>0</v>
      </c>
      <c r="D14" s="243"/>
      <c r="E14" s="243"/>
      <c r="F14" s="243"/>
      <c r="G14" s="243"/>
      <c r="H14" s="243"/>
      <c r="I14" s="243"/>
      <c r="J14" s="243"/>
      <c r="K14" s="290"/>
      <c r="P14" s="638"/>
      <c r="AA14" s="242" t="s">
        <v>115</v>
      </c>
    </row>
    <row r="15" spans="2:27" ht="13.5" x14ac:dyDescent="0.2">
      <c r="B15" s="305" t="s">
        <v>27</v>
      </c>
      <c r="C15" s="243">
        <v>0</v>
      </c>
      <c r="D15" s="243"/>
      <c r="E15" s="243"/>
      <c r="F15" s="243"/>
      <c r="G15" s="243"/>
      <c r="H15" s="243"/>
      <c r="I15" s="243"/>
      <c r="J15" s="243"/>
      <c r="K15" s="290"/>
      <c r="P15" s="638"/>
      <c r="W15" s="244"/>
      <c r="AA15" s="237" t="s">
        <v>124</v>
      </c>
    </row>
    <row r="16" spans="2:27" ht="13.5" x14ac:dyDescent="0.2">
      <c r="B16" s="305" t="s">
        <v>28</v>
      </c>
      <c r="C16" s="243">
        <v>0</v>
      </c>
      <c r="D16" s="243"/>
      <c r="E16" s="243"/>
      <c r="F16" s="243"/>
      <c r="G16" s="243"/>
      <c r="H16" s="243"/>
      <c r="I16" s="243"/>
      <c r="J16" s="243"/>
      <c r="K16" s="290"/>
      <c r="P16" s="638"/>
      <c r="W16" s="244"/>
      <c r="AA16" s="227" t="s">
        <v>197</v>
      </c>
    </row>
    <row r="17" spans="2:27" ht="13.5" x14ac:dyDescent="0.2">
      <c r="B17" s="301" t="s">
        <v>160</v>
      </c>
      <c r="C17" s="291">
        <f>SUM(C14:C16)</f>
        <v>0</v>
      </c>
      <c r="D17" s="291">
        <f t="shared" ref="D17:I17" si="0">SUM(D14:D16)</f>
        <v>0</v>
      </c>
      <c r="E17" s="291">
        <f t="shared" si="0"/>
        <v>0</v>
      </c>
      <c r="F17" s="291">
        <f t="shared" si="0"/>
        <v>0</v>
      </c>
      <c r="G17" s="291">
        <f t="shared" si="0"/>
        <v>0</v>
      </c>
      <c r="H17" s="291">
        <f t="shared" si="0"/>
        <v>0</v>
      </c>
      <c r="I17" s="291">
        <f t="shared" si="0"/>
        <v>0</v>
      </c>
      <c r="J17" s="291">
        <v>0</v>
      </c>
      <c r="K17" s="291">
        <f>SUM(C17:J17)</f>
        <v>0</v>
      </c>
      <c r="P17" s="638"/>
      <c r="W17" s="244"/>
      <c r="AA17" s="227" t="s">
        <v>123</v>
      </c>
    </row>
    <row r="18" spans="2:27" ht="13.5" x14ac:dyDescent="0.2">
      <c r="B18" s="298" t="s">
        <v>29</v>
      </c>
      <c r="C18" s="300" t="s">
        <v>37</v>
      </c>
      <c r="D18" s="245" t="s">
        <v>37</v>
      </c>
      <c r="E18" s="245"/>
      <c r="F18" s="245"/>
      <c r="G18" s="245"/>
      <c r="H18" s="292"/>
      <c r="I18" s="292"/>
      <c r="J18" s="292"/>
      <c r="K18" s="291">
        <f>SUM(C18:J18)</f>
        <v>0</v>
      </c>
      <c r="W18" s="244"/>
      <c r="AA18" s="223"/>
    </row>
    <row r="19" spans="2:27" ht="14.25" customHeight="1" x14ac:dyDescent="0.2">
      <c r="B19" s="657" t="s">
        <v>726</v>
      </c>
      <c r="C19" s="657"/>
      <c r="D19" s="657"/>
      <c r="E19" s="657"/>
      <c r="F19" s="657"/>
      <c r="G19" s="657"/>
      <c r="H19" s="658" t="s">
        <v>97</v>
      </c>
      <c r="I19" s="658"/>
      <c r="J19" s="658"/>
      <c r="K19" s="287">
        <f>SUM(K14:K18)</f>
        <v>0</v>
      </c>
      <c r="AA19" s="246" t="s">
        <v>37</v>
      </c>
    </row>
    <row r="20" spans="2:27" ht="14.25" customHeight="1" x14ac:dyDescent="0.2">
      <c r="B20" s="655" t="s">
        <v>57</v>
      </c>
      <c r="C20" s="656"/>
      <c r="D20" s="656"/>
      <c r="E20" s="656"/>
      <c r="F20" s="656"/>
      <c r="G20" s="656"/>
      <c r="H20" s="656"/>
      <c r="I20" s="656"/>
      <c r="J20" s="656"/>
      <c r="K20" s="656"/>
      <c r="Z20" s="247"/>
      <c r="AA20" s="248" t="s">
        <v>179</v>
      </c>
    </row>
    <row r="21" spans="2:27" ht="16.5" x14ac:dyDescent="0.3">
      <c r="B21" s="667" t="s">
        <v>198</v>
      </c>
      <c r="C21" s="667"/>
      <c r="D21" s="667"/>
      <c r="E21" s="293" t="s">
        <v>65</v>
      </c>
      <c r="F21" s="727" t="s">
        <v>245</v>
      </c>
      <c r="G21" s="727"/>
      <c r="H21" s="727"/>
      <c r="I21" s="727"/>
      <c r="J21" s="727"/>
      <c r="K21" s="727"/>
      <c r="P21" s="249" t="s">
        <v>180</v>
      </c>
      <c r="Q21" s="250" t="s">
        <v>243</v>
      </c>
      <c r="R21" s="251" t="s">
        <v>247</v>
      </c>
      <c r="S21" s="250" t="s">
        <v>248</v>
      </c>
      <c r="Z21" s="247"/>
      <c r="AA21" s="248" t="s">
        <v>231</v>
      </c>
    </row>
    <row r="22" spans="2:27" ht="13.5" x14ac:dyDescent="0.2">
      <c r="B22" s="298" t="s">
        <v>736</v>
      </c>
      <c r="C22" s="659" t="s">
        <v>120</v>
      </c>
      <c r="D22" s="659"/>
      <c r="E22" s="659"/>
      <c r="F22" s="659" t="s">
        <v>121</v>
      </c>
      <c r="G22" s="659"/>
      <c r="H22" s="659"/>
      <c r="I22" s="294" t="s">
        <v>36</v>
      </c>
      <c r="J22" s="425" t="s">
        <v>67</v>
      </c>
      <c r="K22" s="295" t="s">
        <v>30</v>
      </c>
      <c r="P22" s="302" t="s">
        <v>257</v>
      </c>
      <c r="Q22" s="418">
        <v>45658</v>
      </c>
      <c r="R22" s="419">
        <v>0.7</v>
      </c>
      <c r="S22" s="420" t="s">
        <v>55</v>
      </c>
      <c r="T22" s="252"/>
      <c r="U22" s="252"/>
      <c r="V22" s="252"/>
      <c r="Z22" s="247"/>
      <c r="AA22" s="248" t="s">
        <v>259</v>
      </c>
    </row>
    <row r="23" spans="2:27" ht="13.5" x14ac:dyDescent="0.2">
      <c r="B23" s="296"/>
      <c r="C23" s="670"/>
      <c r="D23" s="670"/>
      <c r="E23" s="670"/>
      <c r="F23" s="670"/>
      <c r="G23" s="670"/>
      <c r="H23" s="670"/>
      <c r="I23" s="253"/>
      <c r="J23" s="254">
        <v>0.7</v>
      </c>
      <c r="K23" s="291">
        <f>J23*I23</f>
        <v>0</v>
      </c>
      <c r="P23" s="302" t="s">
        <v>244</v>
      </c>
      <c r="Q23" s="418">
        <v>45658</v>
      </c>
      <c r="R23" s="419">
        <v>0.38</v>
      </c>
      <c r="S23" s="420" t="s">
        <v>224</v>
      </c>
      <c r="U23" s="256"/>
      <c r="W23" s="223"/>
      <c r="Z23" s="247"/>
      <c r="AA23" s="248" t="s">
        <v>260</v>
      </c>
    </row>
    <row r="24" spans="2:27" ht="13.5" x14ac:dyDescent="0.2">
      <c r="B24" s="296"/>
      <c r="C24" s="670"/>
      <c r="D24" s="670"/>
      <c r="E24" s="670"/>
      <c r="F24" s="670"/>
      <c r="G24" s="670"/>
      <c r="H24" s="670"/>
      <c r="I24" s="253">
        <v>0</v>
      </c>
      <c r="J24" s="254">
        <v>0</v>
      </c>
      <c r="K24" s="291">
        <f>J24*I24</f>
        <v>0</v>
      </c>
      <c r="P24" s="302" t="s">
        <v>257</v>
      </c>
      <c r="Q24" s="303">
        <v>45292</v>
      </c>
      <c r="R24" s="416">
        <v>0.67</v>
      </c>
      <c r="S24" s="417" t="s">
        <v>55</v>
      </c>
      <c r="U24" s="257"/>
      <c r="Z24" s="247"/>
      <c r="AA24" s="258" t="s">
        <v>261</v>
      </c>
    </row>
    <row r="25" spans="2:27" ht="13.5" x14ac:dyDescent="0.2">
      <c r="B25" s="296"/>
      <c r="C25" s="722"/>
      <c r="D25" s="722"/>
      <c r="E25" s="722"/>
      <c r="F25" s="722"/>
      <c r="G25" s="722"/>
      <c r="H25" s="722"/>
      <c r="I25" s="253"/>
      <c r="J25" s="254"/>
      <c r="K25" s="291">
        <f t="shared" ref="K25:K27" si="1">J25*I25</f>
        <v>0</v>
      </c>
      <c r="P25" s="302" t="s">
        <v>244</v>
      </c>
      <c r="Q25" s="303">
        <v>45292</v>
      </c>
      <c r="R25" s="416">
        <v>0.38</v>
      </c>
      <c r="S25" s="417" t="s">
        <v>258</v>
      </c>
      <c r="U25" s="257"/>
      <c r="Z25" s="247"/>
      <c r="AA25" s="258" t="s">
        <v>262</v>
      </c>
    </row>
    <row r="26" spans="2:27" ht="16.5" x14ac:dyDescent="0.2">
      <c r="B26" s="296"/>
      <c r="C26" s="722"/>
      <c r="D26" s="722"/>
      <c r="E26" s="722"/>
      <c r="F26" s="722"/>
      <c r="G26" s="722"/>
      <c r="H26" s="722"/>
      <c r="I26" s="253"/>
      <c r="J26" s="254"/>
      <c r="K26" s="291">
        <f t="shared" si="1"/>
        <v>0</v>
      </c>
      <c r="P26" s="424" t="s">
        <v>776</v>
      </c>
      <c r="Q26" s="422">
        <v>45658</v>
      </c>
      <c r="R26" s="423">
        <v>0.21</v>
      </c>
      <c r="S26" s="421" t="s">
        <v>37</v>
      </c>
      <c r="U26" s="257"/>
      <c r="Z26" s="247"/>
      <c r="AA26" s="258" t="s">
        <v>263</v>
      </c>
    </row>
    <row r="27" spans="2:27" ht="13.5" x14ac:dyDescent="0.25">
      <c r="B27" s="296"/>
      <c r="C27" s="722"/>
      <c r="D27" s="722"/>
      <c r="E27" s="722"/>
      <c r="F27" s="722"/>
      <c r="G27" s="722"/>
      <c r="H27" s="722"/>
      <c r="I27" s="253"/>
      <c r="J27" s="254"/>
      <c r="K27" s="291">
        <f t="shared" si="1"/>
        <v>0</v>
      </c>
      <c r="P27" s="283"/>
      <c r="Q27" s="279"/>
      <c r="R27" s="280"/>
      <c r="S27" s="281"/>
      <c r="U27" s="257"/>
      <c r="Z27" s="247"/>
      <c r="AA27" s="258" t="s">
        <v>264</v>
      </c>
    </row>
    <row r="28" spans="2:27" ht="13.5" x14ac:dyDescent="0.25">
      <c r="B28" s="296"/>
      <c r="C28" s="722"/>
      <c r="D28" s="722"/>
      <c r="E28" s="722"/>
      <c r="F28" s="670"/>
      <c r="G28" s="670"/>
      <c r="H28" s="670"/>
      <c r="I28" s="253">
        <v>0</v>
      </c>
      <c r="J28" s="254">
        <v>0</v>
      </c>
      <c r="K28" s="291">
        <f>J28*I28</f>
        <v>0</v>
      </c>
      <c r="P28" s="283"/>
      <c r="Q28" s="282"/>
      <c r="R28" s="282"/>
      <c r="S28" s="281"/>
      <c r="U28" s="257"/>
      <c r="AA28" s="258"/>
    </row>
    <row r="29" spans="2:27" ht="13.5" x14ac:dyDescent="0.2">
      <c r="B29" s="669" t="s">
        <v>727</v>
      </c>
      <c r="C29" s="669"/>
      <c r="D29" s="669"/>
      <c r="E29" s="669"/>
      <c r="F29" s="669"/>
      <c r="G29" s="668" t="s">
        <v>742</v>
      </c>
      <c r="H29" s="668"/>
      <c r="I29" s="668"/>
      <c r="J29" s="668"/>
      <c r="K29" s="287">
        <f>SUM(K23:K28)</f>
        <v>0</v>
      </c>
      <c r="P29" s="259"/>
      <c r="U29" s="222"/>
      <c r="AA29" s="258"/>
    </row>
    <row r="30" spans="2:27" ht="13.5" x14ac:dyDescent="0.25">
      <c r="B30" s="655" t="s">
        <v>741</v>
      </c>
      <c r="C30" s="656"/>
      <c r="D30" s="656"/>
      <c r="E30" s="656"/>
      <c r="F30" s="656"/>
      <c r="G30" s="656"/>
      <c r="H30" s="656"/>
      <c r="I30" s="656"/>
      <c r="J30" s="656"/>
      <c r="K30" s="656"/>
      <c r="P30" s="260"/>
      <c r="Q30" s="257"/>
      <c r="R30" s="261"/>
      <c r="S30" s="171"/>
      <c r="U30" s="262"/>
      <c r="AA30" s="258"/>
    </row>
    <row r="31" spans="2:27" ht="13.5" x14ac:dyDescent="0.2">
      <c r="B31" s="298" t="s">
        <v>736</v>
      </c>
      <c r="C31" s="659" t="s">
        <v>34</v>
      </c>
      <c r="D31" s="659"/>
      <c r="E31" s="659"/>
      <c r="F31" s="659"/>
      <c r="G31" s="659" t="s">
        <v>35</v>
      </c>
      <c r="H31" s="659"/>
      <c r="I31" s="659"/>
      <c r="J31" s="294" t="s">
        <v>38</v>
      </c>
      <c r="K31" s="295" t="s">
        <v>39</v>
      </c>
      <c r="P31" s="252"/>
      <c r="U31" s="262"/>
    </row>
    <row r="32" spans="2:27" ht="13.5" x14ac:dyDescent="0.2">
      <c r="B32" s="296"/>
      <c r="C32" s="670"/>
      <c r="D32" s="670"/>
      <c r="E32" s="670"/>
      <c r="F32" s="670"/>
      <c r="G32" s="670"/>
      <c r="H32" s="670"/>
      <c r="I32" s="670"/>
      <c r="J32" s="263"/>
      <c r="K32" s="243"/>
    </row>
    <row r="33" spans="1:27" ht="13.5" x14ac:dyDescent="0.2">
      <c r="B33" s="296"/>
      <c r="C33" s="670"/>
      <c r="D33" s="670"/>
      <c r="E33" s="670"/>
      <c r="F33" s="670"/>
      <c r="G33" s="670"/>
      <c r="H33" s="670"/>
      <c r="I33" s="670"/>
      <c r="J33" s="263"/>
      <c r="K33" s="243">
        <v>0</v>
      </c>
      <c r="P33" s="264" t="s">
        <v>728</v>
      </c>
    </row>
    <row r="34" spans="1:27" ht="13.5" x14ac:dyDescent="0.2">
      <c r="B34" s="669" t="s">
        <v>734</v>
      </c>
      <c r="C34" s="669"/>
      <c r="D34" s="669"/>
      <c r="E34" s="669"/>
      <c r="F34" s="669"/>
      <c r="G34" s="658" t="s">
        <v>743</v>
      </c>
      <c r="H34" s="658"/>
      <c r="I34" s="658"/>
      <c r="J34" s="658"/>
      <c r="K34" s="287">
        <f>SUM(K32:K33)</f>
        <v>0</v>
      </c>
      <c r="P34" s="264" t="s">
        <v>265</v>
      </c>
    </row>
    <row r="35" spans="1:27" x14ac:dyDescent="0.2">
      <c r="B35" s="655" t="s">
        <v>740</v>
      </c>
      <c r="C35" s="656"/>
      <c r="D35" s="656"/>
      <c r="E35" s="656"/>
      <c r="F35" s="656"/>
      <c r="G35" s="656"/>
      <c r="H35" s="656"/>
      <c r="I35" s="656"/>
      <c r="J35" s="656"/>
      <c r="K35" s="656"/>
      <c r="P35" s="265" t="s">
        <v>268</v>
      </c>
      <c r="Q35" s="266"/>
      <c r="R35" s="266"/>
      <c r="S35" s="266"/>
    </row>
    <row r="36" spans="1:27" x14ac:dyDescent="0.2">
      <c r="B36" s="641" t="s">
        <v>41</v>
      </c>
      <c r="C36" s="641"/>
      <c r="D36" s="641"/>
      <c r="E36" s="297" t="s">
        <v>25</v>
      </c>
      <c r="F36" s="641" t="s">
        <v>739</v>
      </c>
      <c r="G36" s="641"/>
      <c r="H36" s="641"/>
      <c r="I36" s="641"/>
      <c r="J36" s="641"/>
      <c r="K36" s="297" t="s">
        <v>42</v>
      </c>
    </row>
    <row r="37" spans="1:27" s="266" customFormat="1" ht="13.5" x14ac:dyDescent="0.2">
      <c r="A37" s="223"/>
      <c r="B37" s="654" t="s">
        <v>159</v>
      </c>
      <c r="C37" s="654"/>
      <c r="D37" s="654"/>
      <c r="E37" s="267" t="s">
        <v>37</v>
      </c>
      <c r="F37" s="640"/>
      <c r="G37" s="640"/>
      <c r="H37" s="640"/>
      <c r="I37" s="640"/>
      <c r="J37" s="640"/>
      <c r="K37" s="243">
        <v>0</v>
      </c>
      <c r="P37" s="130"/>
      <c r="Q37" s="132"/>
      <c r="R37" s="132"/>
      <c r="S37" s="132"/>
      <c r="W37" s="241"/>
      <c r="X37" s="241"/>
      <c r="Y37" s="241"/>
      <c r="Z37" s="241"/>
      <c r="AA37" s="246"/>
    </row>
    <row r="38" spans="1:27" ht="13.5" x14ac:dyDescent="0.2">
      <c r="A38" s="266"/>
      <c r="B38" s="654" t="s">
        <v>159</v>
      </c>
      <c r="C38" s="654"/>
      <c r="D38" s="654"/>
      <c r="E38" s="267"/>
      <c r="F38" s="640"/>
      <c r="G38" s="640"/>
      <c r="H38" s="640"/>
      <c r="I38" s="640"/>
      <c r="J38" s="640"/>
      <c r="K38" s="243">
        <v>0</v>
      </c>
      <c r="X38" s="268"/>
      <c r="Y38" s="268"/>
      <c r="Z38" s="268"/>
    </row>
    <row r="39" spans="1:27" ht="13.5" x14ac:dyDescent="0.2">
      <c r="B39" s="654" t="s">
        <v>159</v>
      </c>
      <c r="C39" s="654"/>
      <c r="D39" s="654"/>
      <c r="E39" s="267"/>
      <c r="F39" s="640"/>
      <c r="G39" s="640"/>
      <c r="H39" s="640"/>
      <c r="I39" s="640"/>
      <c r="J39" s="640"/>
      <c r="K39" s="243">
        <v>0</v>
      </c>
      <c r="Q39" s="132" t="s">
        <v>37</v>
      </c>
      <c r="W39" s="268"/>
    </row>
    <row r="40" spans="1:27" ht="13.5" x14ac:dyDescent="0.2">
      <c r="B40" s="654" t="s">
        <v>159</v>
      </c>
      <c r="C40" s="654"/>
      <c r="D40" s="654"/>
      <c r="E40" s="267"/>
      <c r="F40" s="640"/>
      <c r="G40" s="640"/>
      <c r="H40" s="640"/>
      <c r="I40" s="640"/>
      <c r="J40" s="640"/>
      <c r="K40" s="243">
        <v>0</v>
      </c>
      <c r="AA40" s="131"/>
    </row>
    <row r="41" spans="1:27" ht="13.5" x14ac:dyDescent="0.2">
      <c r="B41" s="654"/>
      <c r="C41" s="654"/>
      <c r="D41" s="654"/>
      <c r="E41" s="267"/>
      <c r="F41" s="640"/>
      <c r="G41" s="640"/>
      <c r="H41" s="640"/>
      <c r="I41" s="640"/>
      <c r="J41" s="640"/>
      <c r="K41" s="243">
        <v>0</v>
      </c>
      <c r="AA41" s="131"/>
    </row>
    <row r="42" spans="1:27" ht="13.5" x14ac:dyDescent="0.2">
      <c r="B42" s="654"/>
      <c r="C42" s="654"/>
      <c r="D42" s="654"/>
      <c r="E42" s="267"/>
      <c r="F42" s="640"/>
      <c r="G42" s="640"/>
      <c r="H42" s="640"/>
      <c r="I42" s="640"/>
      <c r="J42" s="640"/>
      <c r="K42" s="243">
        <v>0</v>
      </c>
    </row>
    <row r="43" spans="1:27" ht="16.5" thickBot="1" x14ac:dyDescent="0.25">
      <c r="B43" s="639" t="s">
        <v>66</v>
      </c>
      <c r="C43" s="639"/>
      <c r="D43" s="701" t="s">
        <v>65</v>
      </c>
      <c r="E43" s="701"/>
      <c r="F43" s="701"/>
      <c r="G43" s="701"/>
      <c r="H43" s="697" t="s">
        <v>100</v>
      </c>
      <c r="I43" s="698"/>
      <c r="J43" s="698"/>
      <c r="K43" s="287">
        <f>SUM(K37:K42)</f>
        <v>0</v>
      </c>
      <c r="P43" s="264"/>
    </row>
    <row r="44" spans="1:27" ht="15" customHeight="1" thickBot="1" x14ac:dyDescent="0.25">
      <c r="B44" s="681" t="s">
        <v>205</v>
      </c>
      <c r="C44" s="681"/>
      <c r="D44" s="681"/>
      <c r="E44" s="681"/>
      <c r="F44" s="681"/>
      <c r="G44" s="681"/>
      <c r="H44" s="681"/>
      <c r="I44" s="695" t="s">
        <v>88</v>
      </c>
      <c r="J44" s="696"/>
      <c r="K44" s="269">
        <f>K19+K29+L31+K34+K43</f>
        <v>0</v>
      </c>
      <c r="L44" s="270"/>
    </row>
    <row r="45" spans="1:27" ht="15" customHeight="1" x14ac:dyDescent="0.2">
      <c r="B45" s="681"/>
      <c r="C45" s="681"/>
      <c r="D45" s="681"/>
      <c r="E45" s="681"/>
      <c r="F45" s="681"/>
      <c r="G45" s="681"/>
      <c r="H45" s="681"/>
      <c r="I45" s="677" t="s">
        <v>207</v>
      </c>
      <c r="J45" s="678"/>
      <c r="K45" s="271">
        <f>'TV pg2'!K53</f>
        <v>0</v>
      </c>
    </row>
    <row r="46" spans="1:27" ht="12" customHeight="1" x14ac:dyDescent="0.2">
      <c r="B46" s="681"/>
      <c r="C46" s="681"/>
      <c r="D46" s="681"/>
      <c r="E46" s="681"/>
      <c r="F46" s="681"/>
      <c r="G46" s="681"/>
      <c r="H46" s="681"/>
      <c r="I46" s="677" t="s">
        <v>206</v>
      </c>
      <c r="J46" s="678"/>
      <c r="K46" s="271">
        <f>'Multi Trip Mileage'!K48</f>
        <v>0</v>
      </c>
    </row>
    <row r="47" spans="1:27" ht="14.25" customHeight="1" thickBot="1" x14ac:dyDescent="0.25">
      <c r="B47" s="679" t="s">
        <v>45</v>
      </c>
      <c r="C47" s="679"/>
      <c r="D47" s="679"/>
      <c r="E47" s="679" t="s">
        <v>200</v>
      </c>
      <c r="F47" s="679"/>
      <c r="G47" s="679"/>
      <c r="H47" s="679"/>
      <c r="I47" s="732" t="s">
        <v>208</v>
      </c>
      <c r="J47" s="733"/>
      <c r="K47" s="271">
        <f>BREF!I58</f>
        <v>0</v>
      </c>
    </row>
    <row r="48" spans="1:27" ht="15" customHeight="1" thickTop="1" x14ac:dyDescent="0.2">
      <c r="B48" s="648" t="s">
        <v>37</v>
      </c>
      <c r="C48" s="649"/>
      <c r="D48" s="650"/>
      <c r="E48" s="648" t="s">
        <v>37</v>
      </c>
      <c r="F48" s="649"/>
      <c r="G48" s="649"/>
      <c r="H48" s="650"/>
      <c r="I48" s="662" t="s">
        <v>89</v>
      </c>
      <c r="J48" s="663"/>
      <c r="K48" s="272">
        <f>SUM(K44:K47)</f>
        <v>0</v>
      </c>
    </row>
    <row r="49" spans="2:18" ht="14.25" customHeight="1" x14ac:dyDescent="0.2">
      <c r="B49" s="651"/>
      <c r="C49" s="652"/>
      <c r="D49" s="653"/>
      <c r="E49" s="651"/>
      <c r="F49" s="652"/>
      <c r="G49" s="652"/>
      <c r="H49" s="653"/>
      <c r="I49" s="699" t="s">
        <v>246</v>
      </c>
      <c r="J49" s="700"/>
      <c r="K49" s="273">
        <f>PTT!E22</f>
        <v>0</v>
      </c>
      <c r="P49" s="637" t="s">
        <v>175</v>
      </c>
      <c r="Q49" s="637"/>
    </row>
    <row r="50" spans="2:18" ht="12" customHeight="1" x14ac:dyDescent="0.2">
      <c r="B50" s="642" t="s">
        <v>718</v>
      </c>
      <c r="C50" s="643"/>
      <c r="D50" s="644"/>
      <c r="E50" s="702" t="s">
        <v>777</v>
      </c>
      <c r="F50" s="702"/>
      <c r="G50" s="702"/>
      <c r="H50" s="702"/>
      <c r="I50" s="728" t="s">
        <v>209</v>
      </c>
      <c r="J50" s="729"/>
      <c r="K50" s="660">
        <f>IF((K48-K49)&gt;0,(K48-K49),0)</f>
        <v>0</v>
      </c>
    </row>
    <row r="51" spans="2:18" ht="15.75" customHeight="1" x14ac:dyDescent="0.2">
      <c r="B51" s="645"/>
      <c r="C51" s="646"/>
      <c r="D51" s="647"/>
      <c r="E51" s="664"/>
      <c r="F51" s="665"/>
      <c r="G51" s="665"/>
      <c r="H51" s="666"/>
      <c r="I51" s="730"/>
      <c r="J51" s="731"/>
      <c r="K51" s="661"/>
      <c r="P51" s="637" t="s">
        <v>176</v>
      </c>
      <c r="Q51" s="637"/>
    </row>
    <row r="52" spans="2:18" ht="12" customHeight="1" x14ac:dyDescent="0.2">
      <c r="B52" s="673" t="s">
        <v>101</v>
      </c>
      <c r="C52" s="675" t="str">
        <f>IF('START HERE'!E14="","                 ",(CONCATENATE('START HERE'!E14," / ",'START HERE'!E15," / ",'START HERE'!E16," / ",'START HERE'!E17)))</f>
        <v xml:space="preserve">                 </v>
      </c>
      <c r="D52" s="675"/>
      <c r="E52" s="675"/>
      <c r="F52" s="675"/>
      <c r="G52" s="674" t="str">
        <f>IF('START HERE'!E18="","",'START HERE'!E18)</f>
        <v/>
      </c>
      <c r="H52" s="685"/>
      <c r="I52" s="682" t="s">
        <v>222</v>
      </c>
      <c r="J52" s="683"/>
      <c r="K52" s="684">
        <v>0</v>
      </c>
    </row>
    <row r="53" spans="2:18" ht="9.75" customHeight="1" x14ac:dyDescent="0.2">
      <c r="B53" s="673"/>
      <c r="C53" s="680"/>
      <c r="D53" s="680"/>
      <c r="E53" s="680"/>
      <c r="F53" s="680"/>
      <c r="G53" s="686"/>
      <c r="H53" s="687"/>
      <c r="I53" s="682"/>
      <c r="J53" s="683"/>
      <c r="K53" s="684"/>
      <c r="L53" s="223" t="s">
        <v>37</v>
      </c>
    </row>
    <row r="54" spans="2:18" ht="10.5" customHeight="1" x14ac:dyDescent="0.2">
      <c r="B54" s="673" t="s">
        <v>101</v>
      </c>
      <c r="C54" s="675" t="str">
        <f>IF('START HERE'!E19="","                ",(CONCATENATE('START HERE'!E19," / ",'START HERE'!E20," / ",'START HERE'!E21," / ",'START HERE'!E22)))</f>
        <v xml:space="preserve">                </v>
      </c>
      <c r="D54" s="675"/>
      <c r="E54" s="675"/>
      <c r="F54" s="675"/>
      <c r="G54" s="674" t="str">
        <f>IF('START HERE'!E23="","",'START HERE'!E23)</f>
        <v/>
      </c>
      <c r="H54" s="674"/>
      <c r="I54" s="688" t="s">
        <v>249</v>
      </c>
      <c r="J54" s="689"/>
      <c r="K54" s="692">
        <f>-IF((K48-K49)&lt;0,(K48-K49),0)</f>
        <v>0</v>
      </c>
      <c r="L54" s="284"/>
      <c r="M54" s="285"/>
      <c r="N54" s="285"/>
      <c r="O54" s="285"/>
      <c r="P54" s="636" t="s">
        <v>729</v>
      </c>
      <c r="Q54" s="636"/>
      <c r="R54" s="286"/>
    </row>
    <row r="55" spans="2:18" ht="10.5" customHeight="1" x14ac:dyDescent="0.2">
      <c r="B55" s="673"/>
      <c r="C55" s="675"/>
      <c r="D55" s="675"/>
      <c r="E55" s="675"/>
      <c r="F55" s="675"/>
      <c r="G55" s="674"/>
      <c r="H55" s="674"/>
      <c r="I55" s="690"/>
      <c r="J55" s="691"/>
      <c r="K55" s="693"/>
      <c r="L55" s="284"/>
      <c r="M55" s="285"/>
      <c r="N55" s="285"/>
      <c r="O55" s="285"/>
      <c r="P55" s="636"/>
      <c r="Q55" s="636"/>
      <c r="R55" s="286"/>
    </row>
    <row r="56" spans="2:18" x14ac:dyDescent="0.2">
      <c r="B56" s="672" t="s">
        <v>132</v>
      </c>
      <c r="C56" s="672"/>
      <c r="D56" s="274" t="s">
        <v>46</v>
      </c>
      <c r="E56" s="274" t="s">
        <v>48</v>
      </c>
      <c r="F56" s="274" t="s">
        <v>47</v>
      </c>
      <c r="G56" s="274" t="s">
        <v>51</v>
      </c>
      <c r="H56" s="672" t="s">
        <v>50</v>
      </c>
      <c r="I56" s="672"/>
      <c r="J56" s="672" t="s">
        <v>49</v>
      </c>
      <c r="K56" s="672"/>
      <c r="P56" s="264"/>
    </row>
    <row r="57" spans="2:18" ht="15" customHeight="1" x14ac:dyDescent="0.2">
      <c r="B57" s="676" t="s">
        <v>731</v>
      </c>
      <c r="C57" s="676"/>
      <c r="D57" s="275"/>
      <c r="E57" s="275"/>
      <c r="F57" s="276"/>
      <c r="G57" s="275"/>
      <c r="H57" s="671"/>
      <c r="I57" s="671"/>
      <c r="J57" s="671"/>
      <c r="K57" s="671"/>
    </row>
    <row r="58" spans="2:18" ht="15" customHeight="1" x14ac:dyDescent="0.2">
      <c r="B58" s="703" t="s">
        <v>730</v>
      </c>
      <c r="C58" s="703"/>
      <c r="D58" s="277"/>
      <c r="E58" s="277"/>
      <c r="F58" s="277"/>
      <c r="G58" s="277"/>
      <c r="H58" s="694"/>
      <c r="I58" s="694"/>
      <c r="J58" s="694"/>
      <c r="K58" s="694"/>
    </row>
    <row r="59" spans="2:18" ht="15" customHeight="1" x14ac:dyDescent="0.2">
      <c r="B59" s="703"/>
      <c r="C59" s="703"/>
      <c r="D59" s="277"/>
      <c r="E59" s="277"/>
      <c r="F59" s="277"/>
      <c r="G59" s="277"/>
      <c r="H59" s="694"/>
      <c r="I59" s="694"/>
      <c r="J59" s="694"/>
      <c r="K59" s="694"/>
    </row>
    <row r="60" spans="2:18" ht="15" customHeight="1" x14ac:dyDescent="0.2">
      <c r="B60" s="703" t="s">
        <v>201</v>
      </c>
      <c r="C60" s="703"/>
      <c r="D60" s="277"/>
      <c r="E60" s="277"/>
      <c r="F60" s="277"/>
      <c r="G60" s="277"/>
      <c r="H60" s="694"/>
      <c r="I60" s="694"/>
      <c r="J60" s="694"/>
      <c r="K60" s="694"/>
    </row>
    <row r="61" spans="2:18" ht="15" customHeight="1" x14ac:dyDescent="0.2">
      <c r="B61" s="703"/>
      <c r="C61" s="703"/>
      <c r="D61" s="277"/>
      <c r="E61" s="277"/>
      <c r="F61" s="277"/>
      <c r="G61" s="277"/>
      <c r="H61" s="694"/>
      <c r="I61" s="694"/>
      <c r="J61" s="694"/>
      <c r="K61" s="694"/>
    </row>
    <row r="62" spans="2:18" ht="18" customHeight="1" x14ac:dyDescent="0.2">
      <c r="B62" s="278" t="s">
        <v>37</v>
      </c>
      <c r="C62" s="278"/>
      <c r="D62" s="278"/>
      <c r="E62" s="278"/>
      <c r="F62" s="278"/>
      <c r="G62" s="278"/>
      <c r="H62" s="278"/>
    </row>
    <row r="63" spans="2:18" ht="18" customHeight="1" x14ac:dyDescent="0.2"/>
  </sheetData>
  <sheetProtection algorithmName="SHA-512" hashValue="00Xeg/2G2av+YEYRGHE+jeao5TZ1DWF2SSJ+oPw12Xwo3+Cn7ECslP9Fu3KQzAq/l8ChjhdLjAzsa1aB7qswUw==" saltValue="O03goK+gLFwD/h4Y/flBiQ==" spinCount="100000" sheet="1" objects="1" scenarios="1"/>
  <mergeCells count="112">
    <mergeCell ref="F28:H28"/>
    <mergeCell ref="F21:K21"/>
    <mergeCell ref="C23:E23"/>
    <mergeCell ref="C31:F31"/>
    <mergeCell ref="C24:E24"/>
    <mergeCell ref="F24:H24"/>
    <mergeCell ref="F38:J38"/>
    <mergeCell ref="I50:J51"/>
    <mergeCell ref="F42:J42"/>
    <mergeCell ref="I47:J47"/>
    <mergeCell ref="B40:D40"/>
    <mergeCell ref="C25:E25"/>
    <mergeCell ref="C26:E26"/>
    <mergeCell ref="C27:E27"/>
    <mergeCell ref="C28:E28"/>
    <mergeCell ref="G33:I33"/>
    <mergeCell ref="B30:K30"/>
    <mergeCell ref="B34:F34"/>
    <mergeCell ref="C33:F33"/>
    <mergeCell ref="G32:I32"/>
    <mergeCell ref="B41:D41"/>
    <mergeCell ref="F41:J41"/>
    <mergeCell ref="C8:K8"/>
    <mergeCell ref="F7:K7"/>
    <mergeCell ref="C7:D7"/>
    <mergeCell ref="F25:H25"/>
    <mergeCell ref="F26:H26"/>
    <mergeCell ref="F27:H27"/>
    <mergeCell ref="C11:K11"/>
    <mergeCell ref="C10:I10"/>
    <mergeCell ref="C9:K9"/>
    <mergeCell ref="J10:K10"/>
    <mergeCell ref="B12:K12"/>
    <mergeCell ref="F22:H22"/>
    <mergeCell ref="F23:H23"/>
    <mergeCell ref="B2:K2"/>
    <mergeCell ref="C3:D3"/>
    <mergeCell ref="C4:D4"/>
    <mergeCell ref="C6:D6"/>
    <mergeCell ref="C5:D5"/>
    <mergeCell ref="E6:H6"/>
    <mergeCell ref="F4:K4"/>
    <mergeCell ref="F5:K5"/>
    <mergeCell ref="F3:J3"/>
    <mergeCell ref="I6:K6"/>
    <mergeCell ref="J60:K60"/>
    <mergeCell ref="H60:I60"/>
    <mergeCell ref="G31:I31"/>
    <mergeCell ref="E47:H47"/>
    <mergeCell ref="I45:J45"/>
    <mergeCell ref="I44:J44"/>
    <mergeCell ref="F39:J39"/>
    <mergeCell ref="H43:J43"/>
    <mergeCell ref="G34:J34"/>
    <mergeCell ref="B35:K35"/>
    <mergeCell ref="I49:J49"/>
    <mergeCell ref="D43:G43"/>
    <mergeCell ref="B39:D39"/>
    <mergeCell ref="F40:J40"/>
    <mergeCell ref="F36:J36"/>
    <mergeCell ref="E50:H50"/>
    <mergeCell ref="B58:C59"/>
    <mergeCell ref="B60:C61"/>
    <mergeCell ref="J61:K61"/>
    <mergeCell ref="H58:I58"/>
    <mergeCell ref="H59:I59"/>
    <mergeCell ref="H61:I61"/>
    <mergeCell ref="J58:K58"/>
    <mergeCell ref="J59:K59"/>
    <mergeCell ref="H57:I57"/>
    <mergeCell ref="J56:K56"/>
    <mergeCell ref="B54:B55"/>
    <mergeCell ref="G54:H55"/>
    <mergeCell ref="C54:F55"/>
    <mergeCell ref="B57:C57"/>
    <mergeCell ref="J57:K57"/>
    <mergeCell ref="I46:J46"/>
    <mergeCell ref="B52:B53"/>
    <mergeCell ref="B47:D47"/>
    <mergeCell ref="C52:F53"/>
    <mergeCell ref="B44:H46"/>
    <mergeCell ref="I52:J53"/>
    <mergeCell ref="K52:K53"/>
    <mergeCell ref="B56:C56"/>
    <mergeCell ref="H56:I56"/>
    <mergeCell ref="G52:H53"/>
    <mergeCell ref="I54:J55"/>
    <mergeCell ref="K54:K55"/>
    <mergeCell ref="P54:Q55"/>
    <mergeCell ref="P51:Q51"/>
    <mergeCell ref="P49:Q49"/>
    <mergeCell ref="P13:P17"/>
    <mergeCell ref="B43:C43"/>
    <mergeCell ref="F37:J37"/>
    <mergeCell ref="B36:D36"/>
    <mergeCell ref="B50:D51"/>
    <mergeCell ref="B48:D49"/>
    <mergeCell ref="B42:D42"/>
    <mergeCell ref="B20:K20"/>
    <mergeCell ref="B19:G19"/>
    <mergeCell ref="H19:J19"/>
    <mergeCell ref="C22:E22"/>
    <mergeCell ref="B37:D37"/>
    <mergeCell ref="B38:D38"/>
    <mergeCell ref="K50:K51"/>
    <mergeCell ref="I48:J48"/>
    <mergeCell ref="E51:H51"/>
    <mergeCell ref="E48:H49"/>
    <mergeCell ref="B21:D21"/>
    <mergeCell ref="G29:J29"/>
    <mergeCell ref="B29:F29"/>
    <mergeCell ref="C32:F32"/>
  </mergeCells>
  <phoneticPr fontId="0" type="noConversion"/>
  <dataValidations count="5">
    <dataValidation type="list" allowBlank="1" showInputMessage="1" showErrorMessage="1" sqref="D43:G43 I6:K6 E21" xr:uid="{00000000-0002-0000-0400-000001000000}">
      <formula1>$W$1:$W$3</formula1>
    </dataValidation>
    <dataValidation type="list" allowBlank="1" showInputMessage="1" showErrorMessage="1" sqref="J32:J33" xr:uid="{00000000-0002-0000-0400-000002000000}">
      <formula1>$X$1:$X$6</formula1>
    </dataValidation>
    <dataValidation type="list" allowBlank="1" showInputMessage="1" showErrorMessage="1" sqref="B37:D40" xr:uid="{00000000-0002-0000-0400-000003000000}">
      <formula1>$AA$1:$AA$17</formula1>
    </dataValidation>
    <dataValidation type="list" allowBlank="1" showInputMessage="1" showErrorMessage="1" sqref="J24:J28" xr:uid="{00000000-0002-0000-0400-000004000000}">
      <formula1>$R$22:$R$27</formula1>
    </dataValidation>
    <dataValidation type="list" allowBlank="1" showInputMessage="1" showErrorMessage="1" sqref="J23" xr:uid="{BB468E88-4CCE-4030-8260-935457E77919}">
      <formula1>$R$22:$R$26</formula1>
    </dataValidation>
  </dataValidations>
  <hyperlinks>
    <hyperlink ref="P12" r:id="rId1" display="DFA" xr:uid="{34FBF5B6-5E7D-42DA-8C78-6D26258B359E}"/>
  </hyperlinks>
  <printOptions horizontalCentered="1" verticalCentered="1"/>
  <pageMargins left="0.2" right="0.38" top="0.46" bottom="0.56000000000000005" header="0.1" footer="0.1"/>
  <pageSetup scale="88" orientation="portrait" r:id="rId2"/>
  <headerFooter>
    <oddFooter>&amp;L&amp;8&amp;F
&amp;A&amp;C&amp;8Revised 8/2025&amp;R&amp;8&amp;D
&amp;T</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B1:Y54"/>
  <sheetViews>
    <sheetView showGridLines="0" showRowColHeaders="0" showZeros="0" zoomScale="110" zoomScaleNormal="110" workbookViewId="0">
      <selection activeCell="K19" sqref="K19"/>
    </sheetView>
  </sheetViews>
  <sheetFormatPr defaultColWidth="9.140625" defaultRowHeight="12.75" x14ac:dyDescent="0.2"/>
  <cols>
    <col min="1" max="1" width="5.7109375" style="223" customWidth="1"/>
    <col min="2" max="2" width="13.7109375" style="222" customWidth="1"/>
    <col min="3" max="3" width="9.5703125" style="222" customWidth="1"/>
    <col min="4" max="10" width="9.28515625" style="222" customWidth="1"/>
    <col min="11" max="11" width="14.140625" style="222" customWidth="1"/>
    <col min="12" max="12" width="21.42578125" style="222" customWidth="1"/>
    <col min="13" max="13" width="12" style="222" customWidth="1"/>
    <col min="14" max="14" width="10.42578125" style="222" bestFit="1" customWidth="1"/>
    <col min="15" max="15" width="15.28515625" style="223" bestFit="1" customWidth="1"/>
    <col min="16" max="19" width="13.5703125" style="223" customWidth="1"/>
    <col min="20" max="20" width="9.5703125" style="322" bestFit="1" customWidth="1"/>
    <col min="21" max="21" width="8.28515625" style="322" bestFit="1" customWidth="1"/>
    <col min="22" max="22" width="5" style="132" bestFit="1" customWidth="1"/>
    <col min="23" max="23" width="5.28515625" style="132" bestFit="1" customWidth="1"/>
    <col min="24" max="24" width="41.140625" style="132" customWidth="1"/>
    <col min="25" max="25" width="33.140625" style="223" customWidth="1"/>
    <col min="26" max="16384" width="9.140625" style="223"/>
  </cols>
  <sheetData>
    <row r="1" spans="2:25" x14ac:dyDescent="0.2">
      <c r="T1" s="225" t="s">
        <v>65</v>
      </c>
      <c r="U1" s="225" t="s">
        <v>59</v>
      </c>
      <c r="V1" s="226"/>
      <c r="W1" s="225"/>
      <c r="X1" s="227" t="s">
        <v>159</v>
      </c>
      <c r="Y1" s="306"/>
    </row>
    <row r="2" spans="2:25" ht="20.25" x14ac:dyDescent="0.2">
      <c r="B2" s="754" t="s">
        <v>738</v>
      </c>
      <c r="C2" s="755"/>
      <c r="D2" s="755"/>
      <c r="E2" s="755"/>
      <c r="F2" s="755"/>
      <c r="G2" s="755"/>
      <c r="H2" s="755"/>
      <c r="I2" s="755"/>
      <c r="J2" s="755"/>
      <c r="K2" s="755"/>
      <c r="L2" s="307"/>
      <c r="M2" s="307"/>
      <c r="N2" s="307"/>
      <c r="T2" s="225" t="s">
        <v>166</v>
      </c>
      <c r="U2" s="225" t="s">
        <v>60</v>
      </c>
      <c r="V2" s="226"/>
      <c r="W2" s="225"/>
      <c r="X2" s="227" t="s">
        <v>214</v>
      </c>
      <c r="Y2" s="306"/>
    </row>
    <row r="3" spans="2:25" ht="20.25" customHeight="1" x14ac:dyDescent="0.2">
      <c r="B3" s="228" t="s">
        <v>25</v>
      </c>
      <c r="C3" s="707">
        <f ca="1">TODAY()</f>
        <v>45888</v>
      </c>
      <c r="D3" s="707"/>
      <c r="E3" s="229" t="s">
        <v>56</v>
      </c>
      <c r="F3" s="756" t="str">
        <f>IF('START HERE'!E6="","Go to Start Here Tab to complete",'START HERE'!E6)</f>
        <v>Go to Start Here Tab to complete</v>
      </c>
      <c r="G3" s="756"/>
      <c r="H3" s="756"/>
      <c r="I3" s="756"/>
      <c r="J3" s="756"/>
      <c r="K3" s="230" t="str">
        <f>IF('START HERE'!E13="","",'START HERE'!E13)</f>
        <v>Pick One of the following</v>
      </c>
      <c r="L3" s="230"/>
      <c r="M3" s="230"/>
      <c r="N3" s="230"/>
      <c r="T3" s="308" t="s">
        <v>33</v>
      </c>
      <c r="U3" s="225" t="s">
        <v>61</v>
      </c>
      <c r="V3" s="226"/>
      <c r="W3" s="225"/>
      <c r="X3" s="227" t="s">
        <v>183</v>
      </c>
    </row>
    <row r="4" spans="2:25" ht="15" customHeight="1" x14ac:dyDescent="0.2">
      <c r="B4" s="231" t="s">
        <v>44</v>
      </c>
      <c r="C4" s="462" t="str">
        <f>IF('START HERE'!E10="","",'START HERE'!E10)</f>
        <v xml:space="preserve"> </v>
      </c>
      <c r="D4" s="462"/>
      <c r="E4" s="129" t="s">
        <v>53</v>
      </c>
      <c r="F4" s="712" t="str">
        <f>IF('START HERE'!E9="","",'START HERE'!E9)</f>
        <v xml:space="preserve"> </v>
      </c>
      <c r="G4" s="712"/>
      <c r="H4" s="712"/>
      <c r="I4" s="712"/>
      <c r="J4" s="712"/>
      <c r="K4" s="712"/>
      <c r="L4" s="232"/>
      <c r="M4" s="232"/>
      <c r="N4" s="232"/>
      <c r="T4" s="308"/>
      <c r="U4" s="225" t="s">
        <v>62</v>
      </c>
      <c r="V4" s="308"/>
      <c r="W4" s="308"/>
      <c r="X4" s="227" t="s">
        <v>217</v>
      </c>
    </row>
    <row r="5" spans="2:25" ht="15" customHeight="1" x14ac:dyDescent="0.2">
      <c r="B5" s="231" t="s">
        <v>162</v>
      </c>
      <c r="C5" s="737" t="str">
        <f>IF('START HERE'!E7="","",'START HERE'!E7)</f>
        <v xml:space="preserve"> </v>
      </c>
      <c r="D5" s="737"/>
      <c r="E5" s="233" t="s">
        <v>43</v>
      </c>
      <c r="F5" s="738" t="str">
        <f>IF('START HERE'!E12="","",'START HERE'!E12)</f>
        <v>ATHLETICS</v>
      </c>
      <c r="G5" s="738"/>
      <c r="H5" s="738"/>
      <c r="I5" s="738"/>
      <c r="J5" s="738"/>
      <c r="K5" s="738"/>
      <c r="L5" s="309"/>
      <c r="M5" s="232"/>
      <c r="N5" s="232"/>
      <c r="T5" s="308"/>
      <c r="U5" s="225" t="s">
        <v>63</v>
      </c>
      <c r="V5" s="308"/>
      <c r="W5" s="308"/>
      <c r="X5" s="227" t="s">
        <v>116</v>
      </c>
    </row>
    <row r="6" spans="2:25" ht="15" customHeight="1" x14ac:dyDescent="0.2">
      <c r="B6" s="231" t="s">
        <v>163</v>
      </c>
      <c r="C6" s="462"/>
      <c r="D6" s="462"/>
      <c r="E6" s="710" t="s">
        <v>725</v>
      </c>
      <c r="F6" s="711"/>
      <c r="G6" s="711"/>
      <c r="H6" s="711"/>
      <c r="I6" s="739" t="s">
        <v>164</v>
      </c>
      <c r="J6" s="739"/>
      <c r="K6" s="739"/>
      <c r="L6" s="264" t="s">
        <v>174</v>
      </c>
      <c r="M6" s="310"/>
      <c r="N6" s="310"/>
      <c r="T6" s="308"/>
      <c r="U6" s="225" t="s">
        <v>64</v>
      </c>
      <c r="V6" s="308"/>
      <c r="W6" s="308"/>
      <c r="X6" s="227" t="s">
        <v>210</v>
      </c>
    </row>
    <row r="7" spans="2:25" ht="15" customHeight="1" x14ac:dyDescent="0.2">
      <c r="B7" s="231" t="s">
        <v>52</v>
      </c>
      <c r="C7" s="462" t="str">
        <f>IF('START HERE'!E11="","",'START HERE'!E11)</f>
        <v xml:space="preserve"> </v>
      </c>
      <c r="D7" s="462"/>
      <c r="E7" s="233" t="s">
        <v>104</v>
      </c>
      <c r="F7" s="753">
        <f>'START HERE'!E24</f>
        <v>0</v>
      </c>
      <c r="G7" s="753"/>
      <c r="H7" s="753"/>
      <c r="I7" s="753"/>
      <c r="J7" s="753"/>
      <c r="K7" s="753"/>
      <c r="L7" s="160"/>
      <c r="M7" s="160"/>
      <c r="N7" s="160"/>
      <c r="T7" s="308"/>
      <c r="U7" s="308"/>
      <c r="V7" s="308"/>
      <c r="W7" s="308"/>
      <c r="X7" s="227" t="s">
        <v>182</v>
      </c>
    </row>
    <row r="8" spans="2:25" x14ac:dyDescent="0.2">
      <c r="B8" s="743" t="s">
        <v>31</v>
      </c>
      <c r="C8" s="743"/>
      <c r="D8" s="743"/>
      <c r="E8" s="743"/>
      <c r="F8" s="743"/>
      <c r="G8" s="743"/>
      <c r="H8" s="743"/>
      <c r="I8" s="743"/>
      <c r="J8" s="743"/>
      <c r="K8" s="743"/>
      <c r="L8" s="311"/>
      <c r="M8" s="311"/>
      <c r="N8" s="311"/>
      <c r="T8" s="225"/>
      <c r="U8" s="225"/>
      <c r="V8" s="225"/>
      <c r="W8" s="225"/>
      <c r="X8" s="227" t="s">
        <v>125</v>
      </c>
      <c r="Y8" s="306"/>
    </row>
    <row r="9" spans="2:25" ht="13.9" customHeight="1" x14ac:dyDescent="0.2">
      <c r="B9" s="38" t="s">
        <v>736</v>
      </c>
      <c r="C9" s="335"/>
      <c r="D9" s="335"/>
      <c r="E9" s="336"/>
      <c r="F9" s="335"/>
      <c r="G9" s="335"/>
      <c r="H9" s="335"/>
      <c r="I9" s="336"/>
      <c r="J9" s="336"/>
      <c r="K9" s="734" t="s">
        <v>744</v>
      </c>
      <c r="L9" s="252"/>
      <c r="M9" s="252"/>
      <c r="N9" s="252"/>
      <c r="T9" s="225"/>
      <c r="U9" s="225"/>
      <c r="V9" s="225"/>
      <c r="W9" s="225"/>
      <c r="X9" s="237" t="s">
        <v>113</v>
      </c>
      <c r="Y9" s="306"/>
    </row>
    <row r="10" spans="2:25" ht="13.5" x14ac:dyDescent="0.2">
      <c r="B10" s="38" t="s">
        <v>26</v>
      </c>
      <c r="C10" s="313"/>
      <c r="D10" s="313"/>
      <c r="E10" s="313"/>
      <c r="F10" s="313"/>
      <c r="G10" s="313"/>
      <c r="H10" s="313"/>
      <c r="I10" s="313"/>
      <c r="J10" s="313"/>
      <c r="K10" s="734"/>
      <c r="L10" s="252"/>
      <c r="M10" s="252"/>
      <c r="N10" s="252"/>
      <c r="T10" s="225"/>
      <c r="U10" s="225"/>
      <c r="V10" s="225"/>
      <c r="W10" s="225"/>
      <c r="X10" s="237" t="s">
        <v>114</v>
      </c>
      <c r="Y10" s="306"/>
    </row>
    <row r="11" spans="2:25" ht="13.5" x14ac:dyDescent="0.2">
      <c r="B11" s="38" t="s">
        <v>27</v>
      </c>
      <c r="C11" s="313"/>
      <c r="D11" s="313"/>
      <c r="E11" s="313"/>
      <c r="F11" s="313"/>
      <c r="G11" s="313"/>
      <c r="H11" s="313"/>
      <c r="I11" s="313"/>
      <c r="J11" s="313"/>
      <c r="K11" s="734"/>
      <c r="L11" s="252"/>
      <c r="M11" s="252"/>
      <c r="N11" s="252"/>
      <c r="T11" s="225"/>
      <c r="U11" s="225"/>
      <c r="V11" s="225"/>
      <c r="W11" s="225"/>
      <c r="X11" s="237" t="s">
        <v>107</v>
      </c>
      <c r="Y11" s="306"/>
    </row>
    <row r="12" spans="2:25" ht="13.5" x14ac:dyDescent="0.2">
      <c r="B12" s="38" t="s">
        <v>28</v>
      </c>
      <c r="C12" s="313"/>
      <c r="D12" s="313"/>
      <c r="E12" s="313"/>
      <c r="F12" s="313"/>
      <c r="G12" s="313"/>
      <c r="H12" s="313"/>
      <c r="I12" s="313"/>
      <c r="J12" s="313"/>
      <c r="K12" s="735"/>
      <c r="L12" s="252"/>
      <c r="M12" s="252"/>
      <c r="N12" s="252"/>
      <c r="T12" s="225"/>
      <c r="U12" s="225"/>
      <c r="V12" s="225"/>
      <c r="W12" s="225"/>
      <c r="X12" s="237" t="s">
        <v>218</v>
      </c>
      <c r="Y12" s="306"/>
    </row>
    <row r="13" spans="2:25" ht="13.5" x14ac:dyDescent="0.2">
      <c r="B13" s="333" t="s">
        <v>160</v>
      </c>
      <c r="C13" s="313">
        <f>SUM(C10:C12)</f>
        <v>0</v>
      </c>
      <c r="D13" s="313">
        <f t="shared" ref="D13:J13" si="0">SUM(D10:D12)</f>
        <v>0</v>
      </c>
      <c r="E13" s="313">
        <f t="shared" si="0"/>
        <v>0</v>
      </c>
      <c r="F13" s="313">
        <f t="shared" si="0"/>
        <v>0</v>
      </c>
      <c r="G13" s="313">
        <f t="shared" si="0"/>
        <v>0</v>
      </c>
      <c r="H13" s="313">
        <f t="shared" si="0"/>
        <v>0</v>
      </c>
      <c r="I13" s="313">
        <f t="shared" si="0"/>
        <v>0</v>
      </c>
      <c r="J13" s="313">
        <f t="shared" si="0"/>
        <v>0</v>
      </c>
      <c r="K13" s="314">
        <f>SUM(C13:J13)</f>
        <v>0</v>
      </c>
      <c r="L13" s="315"/>
      <c r="M13" s="315"/>
      <c r="N13" s="315"/>
      <c r="T13" s="225"/>
      <c r="U13" s="225"/>
      <c r="V13" s="225"/>
      <c r="W13" s="225"/>
      <c r="X13" s="237" t="s">
        <v>106</v>
      </c>
      <c r="Y13" s="306"/>
    </row>
    <row r="14" spans="2:25" ht="16.5" x14ac:dyDescent="0.2">
      <c r="B14" s="337" t="s">
        <v>29</v>
      </c>
      <c r="C14" s="313"/>
      <c r="D14" s="313"/>
      <c r="E14" s="313"/>
      <c r="F14" s="313"/>
      <c r="G14" s="313"/>
      <c r="H14" s="313"/>
      <c r="I14" s="313"/>
      <c r="J14" s="313"/>
      <c r="K14" s="314">
        <f>SUM(C14:J14)</f>
        <v>0</v>
      </c>
      <c r="L14" s="316"/>
      <c r="M14" s="316"/>
      <c r="N14" s="316"/>
      <c r="T14" s="225"/>
      <c r="U14" s="225"/>
      <c r="V14" s="225"/>
      <c r="W14" s="225"/>
      <c r="X14" s="242" t="s">
        <v>115</v>
      </c>
      <c r="Y14" s="306"/>
    </row>
    <row r="15" spans="2:25" ht="13.5" x14ac:dyDescent="0.2">
      <c r="C15" s="331"/>
      <c r="D15" s="331"/>
      <c r="E15" s="331"/>
      <c r="F15" s="331"/>
      <c r="G15" s="331"/>
      <c r="H15" s="752" t="s">
        <v>223</v>
      </c>
      <c r="I15" s="752"/>
      <c r="J15" s="752"/>
      <c r="K15" s="287">
        <f>SUM(K13:K14)</f>
        <v>0</v>
      </c>
      <c r="L15" s="316"/>
      <c r="T15" s="225"/>
      <c r="U15" s="225"/>
      <c r="V15" s="225"/>
      <c r="W15" s="225"/>
      <c r="X15" s="237" t="s">
        <v>124</v>
      </c>
      <c r="Y15" s="306"/>
    </row>
    <row r="16" spans="2:25" x14ac:dyDescent="0.2">
      <c r="B16" s="743" t="s">
        <v>57</v>
      </c>
      <c r="C16" s="744"/>
      <c r="D16" s="744"/>
      <c r="E16" s="744"/>
      <c r="F16" s="744"/>
      <c r="G16" s="744"/>
      <c r="H16" s="744"/>
      <c r="I16" s="744"/>
      <c r="J16" s="744"/>
      <c r="K16" s="744"/>
      <c r="L16" s="317"/>
      <c r="T16" s="225"/>
      <c r="U16" s="225"/>
      <c r="V16" s="225"/>
      <c r="W16" s="225"/>
      <c r="X16" s="227" t="s">
        <v>197</v>
      </c>
      <c r="Y16" s="306"/>
    </row>
    <row r="17" spans="2:25" ht="16.5" x14ac:dyDescent="0.3">
      <c r="B17" s="757" t="s">
        <v>198</v>
      </c>
      <c r="C17" s="757"/>
      <c r="D17" s="757"/>
      <c r="E17" s="332" t="str">
        <f>'TV pg1'!E21</f>
        <v>Yes  (or)  No</v>
      </c>
      <c r="F17" s="758"/>
      <c r="G17" s="758"/>
      <c r="H17" s="758"/>
      <c r="I17" s="758"/>
      <c r="J17" s="758"/>
      <c r="K17" s="758"/>
      <c r="L17" s="41"/>
      <c r="T17" s="225"/>
      <c r="U17" s="225"/>
      <c r="V17" s="225"/>
      <c r="W17" s="225"/>
      <c r="X17" s="227" t="s">
        <v>123</v>
      </c>
      <c r="Y17" s="306"/>
    </row>
    <row r="18" spans="2:25" ht="13.5" customHeight="1" x14ac:dyDescent="0.2">
      <c r="B18" s="288" t="s">
        <v>736</v>
      </c>
      <c r="C18" s="659" t="s">
        <v>119</v>
      </c>
      <c r="D18" s="659"/>
      <c r="E18" s="659"/>
      <c r="F18" s="659" t="s">
        <v>118</v>
      </c>
      <c r="G18" s="659"/>
      <c r="H18" s="659"/>
      <c r="I18" s="294" t="s">
        <v>36</v>
      </c>
      <c r="J18" s="425" t="s">
        <v>67</v>
      </c>
      <c r="K18" s="295" t="s">
        <v>30</v>
      </c>
      <c r="L18" s="249" t="s">
        <v>180</v>
      </c>
      <c r="M18" s="250" t="s">
        <v>243</v>
      </c>
      <c r="N18" s="251" t="s">
        <v>247</v>
      </c>
      <c r="O18" s="250" t="s">
        <v>248</v>
      </c>
      <c r="T18" s="225"/>
      <c r="U18" s="225"/>
      <c r="V18" s="225"/>
      <c r="W18" s="225"/>
      <c r="X18" s="308"/>
      <c r="Y18" s="306"/>
    </row>
    <row r="19" spans="2:25" ht="13.5" x14ac:dyDescent="0.2">
      <c r="B19" s="318"/>
      <c r="C19" s="640"/>
      <c r="D19" s="640"/>
      <c r="E19" s="640"/>
      <c r="F19" s="640"/>
      <c r="G19" s="640"/>
      <c r="H19" s="640"/>
      <c r="I19" s="263">
        <v>0</v>
      </c>
      <c r="J19" s="254">
        <v>0.7</v>
      </c>
      <c r="K19" s="291">
        <f>I19*J19</f>
        <v>0</v>
      </c>
      <c r="L19" s="302" t="s">
        <v>257</v>
      </c>
      <c r="M19" s="418">
        <v>45658</v>
      </c>
      <c r="N19" s="419">
        <v>0.7</v>
      </c>
      <c r="O19" s="420" t="s">
        <v>55</v>
      </c>
      <c r="Q19" s="256"/>
      <c r="R19" s="256"/>
      <c r="S19" s="256"/>
      <c r="T19" s="225"/>
      <c r="U19" s="225"/>
      <c r="V19" s="225"/>
      <c r="W19" s="225"/>
      <c r="X19" s="308" t="e">
        <f>#REF!</f>
        <v>#REF!</v>
      </c>
      <c r="Y19" s="306"/>
    </row>
    <row r="20" spans="2:25" ht="13.5" x14ac:dyDescent="0.2">
      <c r="B20" s="318"/>
      <c r="C20" s="640"/>
      <c r="D20" s="640"/>
      <c r="E20" s="640"/>
      <c r="F20" s="640"/>
      <c r="G20" s="640"/>
      <c r="H20" s="640"/>
      <c r="I20" s="263"/>
      <c r="J20" s="254"/>
      <c r="K20" s="291">
        <f t="shared" ref="K20:K26" si="1">I20*J20</f>
        <v>0</v>
      </c>
      <c r="L20" s="302" t="s">
        <v>244</v>
      </c>
      <c r="M20" s="418">
        <v>45658</v>
      </c>
      <c r="N20" s="419">
        <v>0.38</v>
      </c>
      <c r="O20" s="420" t="s">
        <v>224</v>
      </c>
      <c r="P20" s="316"/>
      <c r="Q20" s="316"/>
      <c r="R20" s="316"/>
      <c r="S20" s="316"/>
      <c r="T20" s="132"/>
      <c r="U20" s="225"/>
      <c r="V20" s="225"/>
      <c r="W20" s="225"/>
      <c r="X20" s="308" t="e">
        <f>#REF!</f>
        <v>#REF!</v>
      </c>
      <c r="Y20" s="306"/>
    </row>
    <row r="21" spans="2:25" ht="12.75" customHeight="1" x14ac:dyDescent="0.2">
      <c r="B21" s="318"/>
      <c r="C21" s="640"/>
      <c r="D21" s="640"/>
      <c r="E21" s="640"/>
      <c r="F21" s="640"/>
      <c r="G21" s="640"/>
      <c r="H21" s="640"/>
      <c r="I21" s="263"/>
      <c r="J21" s="254"/>
      <c r="K21" s="291">
        <f t="shared" si="1"/>
        <v>0</v>
      </c>
      <c r="L21" s="302" t="s">
        <v>257</v>
      </c>
      <c r="M21" s="303">
        <v>45292</v>
      </c>
      <c r="N21" s="416">
        <v>0.67</v>
      </c>
      <c r="O21" s="417" t="s">
        <v>55</v>
      </c>
      <c r="P21" s="316"/>
      <c r="Q21" s="316"/>
      <c r="R21" s="316"/>
      <c r="S21" s="316"/>
      <c r="T21" s="132"/>
      <c r="U21" s="225"/>
      <c r="V21" s="319"/>
      <c r="W21" s="319"/>
      <c r="X21" s="308"/>
      <c r="Y21" s="306"/>
    </row>
    <row r="22" spans="2:25" ht="13.5" x14ac:dyDescent="0.2">
      <c r="B22" s="318"/>
      <c r="C22" s="640"/>
      <c r="D22" s="640"/>
      <c r="E22" s="640"/>
      <c r="F22" s="640"/>
      <c r="G22" s="640"/>
      <c r="H22" s="640"/>
      <c r="I22" s="263"/>
      <c r="J22" s="254"/>
      <c r="K22" s="291">
        <f t="shared" si="1"/>
        <v>0</v>
      </c>
      <c r="L22" s="302" t="s">
        <v>244</v>
      </c>
      <c r="M22" s="303">
        <v>45292</v>
      </c>
      <c r="N22" s="416">
        <v>0.38</v>
      </c>
      <c r="O22" s="417" t="s">
        <v>258</v>
      </c>
      <c r="P22" s="241"/>
      <c r="Q22" s="241"/>
      <c r="R22" s="241"/>
      <c r="S22" s="241"/>
      <c r="T22" s="132"/>
      <c r="U22" s="225"/>
      <c r="V22" s="319"/>
      <c r="W22" s="319"/>
      <c r="X22" s="308"/>
      <c r="Y22" s="306"/>
    </row>
    <row r="23" spans="2:25" ht="16.5" x14ac:dyDescent="0.2">
      <c r="B23" s="318"/>
      <c r="C23" s="640"/>
      <c r="D23" s="640"/>
      <c r="E23" s="640"/>
      <c r="F23" s="640"/>
      <c r="G23" s="640"/>
      <c r="H23" s="640"/>
      <c r="I23" s="263"/>
      <c r="J23" s="254"/>
      <c r="K23" s="291">
        <f t="shared" si="1"/>
        <v>0</v>
      </c>
      <c r="L23" s="424" t="s">
        <v>776</v>
      </c>
      <c r="M23" s="422">
        <v>45658</v>
      </c>
      <c r="N23" s="423">
        <v>0.21</v>
      </c>
      <c r="O23" s="421" t="s">
        <v>37</v>
      </c>
      <c r="P23" s="320"/>
      <c r="Q23" s="320"/>
      <c r="R23" s="320"/>
      <c r="S23" s="320"/>
      <c r="T23" s="132"/>
      <c r="U23" s="238"/>
      <c r="V23" s="321"/>
      <c r="W23" s="321"/>
      <c r="X23" s="319"/>
      <c r="Y23" s="306"/>
    </row>
    <row r="24" spans="2:25" ht="13.5" x14ac:dyDescent="0.2">
      <c r="B24" s="318"/>
      <c r="C24" s="640"/>
      <c r="D24" s="640"/>
      <c r="E24" s="640"/>
      <c r="F24" s="640"/>
      <c r="G24" s="640"/>
      <c r="H24" s="640"/>
      <c r="I24" s="263"/>
      <c r="J24" s="254"/>
      <c r="K24" s="291">
        <f t="shared" si="1"/>
        <v>0</v>
      </c>
      <c r="L24" s="264" t="s">
        <v>728</v>
      </c>
      <c r="T24" s="132"/>
      <c r="X24" s="321"/>
    </row>
    <row r="25" spans="2:25" ht="13.5" x14ac:dyDescent="0.2">
      <c r="B25" s="318"/>
      <c r="C25" s="640"/>
      <c r="D25" s="640"/>
      <c r="E25" s="640"/>
      <c r="F25" s="640"/>
      <c r="G25" s="640"/>
      <c r="H25" s="640"/>
      <c r="I25" s="263"/>
      <c r="J25" s="254"/>
      <c r="K25" s="291">
        <f t="shared" si="1"/>
        <v>0</v>
      </c>
      <c r="L25" s="264" t="s">
        <v>265</v>
      </c>
      <c r="M25" s="236"/>
      <c r="N25" s="316"/>
      <c r="X25" s="321"/>
    </row>
    <row r="26" spans="2:25" ht="13.5" x14ac:dyDescent="0.2">
      <c r="B26" s="318"/>
      <c r="C26" s="640"/>
      <c r="D26" s="640"/>
      <c r="E26" s="640"/>
      <c r="F26" s="640"/>
      <c r="G26" s="640"/>
      <c r="H26" s="640"/>
      <c r="I26" s="263"/>
      <c r="J26" s="254"/>
      <c r="K26" s="291">
        <f t="shared" si="1"/>
        <v>0</v>
      </c>
      <c r="L26" s="265" t="s">
        <v>268</v>
      </c>
      <c r="M26" s="236"/>
      <c r="N26" s="316"/>
    </row>
    <row r="27" spans="2:25" ht="13.5" x14ac:dyDescent="0.2">
      <c r="B27" s="740" t="s">
        <v>126</v>
      </c>
      <c r="C27" s="741"/>
      <c r="D27" s="741"/>
      <c r="E27" s="741"/>
      <c r="F27" s="741"/>
      <c r="G27" s="759" t="s">
        <v>98</v>
      </c>
      <c r="H27" s="759"/>
      <c r="I27" s="759"/>
      <c r="J27" s="759"/>
      <c r="K27" s="287">
        <f>SUM(K19:K26)</f>
        <v>0</v>
      </c>
      <c r="L27" s="259"/>
      <c r="M27" s="236"/>
      <c r="N27" s="316"/>
    </row>
    <row r="28" spans="2:25" ht="13.5" x14ac:dyDescent="0.2">
      <c r="B28" s="743" t="s">
        <v>737</v>
      </c>
      <c r="C28" s="744"/>
      <c r="D28" s="744"/>
      <c r="E28" s="744"/>
      <c r="F28" s="744"/>
      <c r="G28" s="744"/>
      <c r="H28" s="744"/>
      <c r="I28" s="744"/>
      <c r="J28" s="744"/>
      <c r="K28" s="744"/>
      <c r="L28" s="317"/>
      <c r="M28" s="259"/>
      <c r="N28" s="259"/>
      <c r="X28" s="132" t="s">
        <v>37</v>
      </c>
    </row>
    <row r="29" spans="2:25" ht="13.5" x14ac:dyDescent="0.2">
      <c r="B29" s="288" t="s">
        <v>736</v>
      </c>
      <c r="C29" s="751" t="s">
        <v>34</v>
      </c>
      <c r="D29" s="751"/>
      <c r="E29" s="751"/>
      <c r="F29" s="751"/>
      <c r="G29" s="751" t="s">
        <v>35</v>
      </c>
      <c r="H29" s="751"/>
      <c r="I29" s="751"/>
      <c r="J29" s="323" t="s">
        <v>38</v>
      </c>
      <c r="K29" s="324" t="s">
        <v>39</v>
      </c>
      <c r="L29" s="236"/>
      <c r="M29" s="317"/>
      <c r="N29" s="317"/>
    </row>
    <row r="30" spans="2:25" ht="13.5" x14ac:dyDescent="0.2">
      <c r="B30" s="318"/>
      <c r="C30" s="640"/>
      <c r="D30" s="640"/>
      <c r="E30" s="640"/>
      <c r="F30" s="640"/>
      <c r="G30" s="640"/>
      <c r="H30" s="640"/>
      <c r="I30" s="640"/>
      <c r="J30" s="263"/>
      <c r="K30" s="334">
        <v>0</v>
      </c>
      <c r="L30" s="325"/>
      <c r="M30" s="236"/>
      <c r="N30" s="236"/>
    </row>
    <row r="31" spans="2:25" ht="13.5" x14ac:dyDescent="0.2">
      <c r="B31" s="318"/>
      <c r="C31" s="640"/>
      <c r="D31" s="640"/>
      <c r="E31" s="640"/>
      <c r="F31" s="640"/>
      <c r="G31" s="640"/>
      <c r="H31" s="640"/>
      <c r="I31" s="640"/>
      <c r="J31" s="263"/>
      <c r="K31" s="334">
        <v>0</v>
      </c>
      <c r="L31" s="325"/>
      <c r="M31" s="325"/>
      <c r="N31" s="325"/>
      <c r="Y31" s="266"/>
    </row>
    <row r="32" spans="2:25" ht="13.5" x14ac:dyDescent="0.2">
      <c r="B32" s="318"/>
      <c r="C32" s="640"/>
      <c r="D32" s="640"/>
      <c r="E32" s="640"/>
      <c r="F32" s="640"/>
      <c r="G32" s="640"/>
      <c r="H32" s="640"/>
      <c r="I32" s="640"/>
      <c r="J32" s="263"/>
      <c r="K32" s="334">
        <v>0</v>
      </c>
      <c r="L32" s="325"/>
      <c r="M32" s="325"/>
      <c r="N32" s="325"/>
    </row>
    <row r="33" spans="2:25" ht="13.5" x14ac:dyDescent="0.2">
      <c r="B33" s="318"/>
      <c r="C33" s="640"/>
      <c r="D33" s="640"/>
      <c r="E33" s="640"/>
      <c r="F33" s="640"/>
      <c r="G33" s="640"/>
      <c r="H33" s="640"/>
      <c r="I33" s="640"/>
      <c r="J33" s="263"/>
      <c r="K33" s="334">
        <v>0</v>
      </c>
      <c r="L33" s="325"/>
      <c r="M33" s="325"/>
      <c r="N33" s="325"/>
    </row>
    <row r="34" spans="2:25" ht="13.5" x14ac:dyDescent="0.2">
      <c r="B34" s="750"/>
      <c r="C34" s="750"/>
      <c r="D34" s="750"/>
      <c r="E34" s="750"/>
      <c r="F34" s="750"/>
      <c r="G34" s="752" t="s">
        <v>99</v>
      </c>
      <c r="H34" s="752"/>
      <c r="I34" s="752"/>
      <c r="J34" s="752"/>
      <c r="K34" s="287">
        <f>SUM(K30:K33)</f>
        <v>0</v>
      </c>
      <c r="L34" s="259"/>
      <c r="M34" s="325"/>
      <c r="N34" s="325"/>
    </row>
    <row r="35" spans="2:25" ht="13.5" x14ac:dyDescent="0.2">
      <c r="B35" s="743" t="s">
        <v>40</v>
      </c>
      <c r="C35" s="744"/>
      <c r="D35" s="744"/>
      <c r="E35" s="744"/>
      <c r="F35" s="744"/>
      <c r="G35" s="744"/>
      <c r="H35" s="744"/>
      <c r="I35" s="744"/>
      <c r="J35" s="744"/>
      <c r="K35" s="744"/>
      <c r="L35" s="317"/>
      <c r="M35" s="259"/>
      <c r="N35" s="259"/>
    </row>
    <row r="36" spans="2:25" s="266" customFormat="1" x14ac:dyDescent="0.2">
      <c r="B36" s="641" t="s">
        <v>41</v>
      </c>
      <c r="C36" s="641"/>
      <c r="D36" s="641"/>
      <c r="E36" s="297" t="s">
        <v>25</v>
      </c>
      <c r="F36" s="641" t="s">
        <v>739</v>
      </c>
      <c r="G36" s="641"/>
      <c r="H36" s="641"/>
      <c r="I36" s="641"/>
      <c r="J36" s="641"/>
      <c r="K36" s="297" t="s">
        <v>42</v>
      </c>
      <c r="L36" s="311"/>
      <c r="M36" s="317"/>
      <c r="N36" s="317"/>
      <c r="O36" s="223"/>
      <c r="T36" s="322"/>
      <c r="U36" s="322"/>
      <c r="V36" s="132"/>
      <c r="W36" s="132"/>
      <c r="X36" s="132"/>
      <c r="Y36" s="223"/>
    </row>
    <row r="37" spans="2:25" ht="13.5" x14ac:dyDescent="0.2">
      <c r="B37" s="742" t="s">
        <v>159</v>
      </c>
      <c r="C37" s="742"/>
      <c r="D37" s="742"/>
      <c r="E37" s="312"/>
      <c r="F37" s="736"/>
      <c r="G37" s="736"/>
      <c r="H37" s="736"/>
      <c r="I37" s="736"/>
      <c r="J37" s="736"/>
      <c r="K37" s="243">
        <v>0</v>
      </c>
      <c r="L37" s="315"/>
      <c r="M37" s="311"/>
      <c r="N37" s="311"/>
      <c r="O37" s="266"/>
      <c r="U37" s="326"/>
      <c r="V37" s="266"/>
      <c r="W37" s="266"/>
    </row>
    <row r="38" spans="2:25" ht="13.5" x14ac:dyDescent="0.2">
      <c r="B38" s="742" t="s">
        <v>159</v>
      </c>
      <c r="C38" s="742"/>
      <c r="D38" s="742"/>
      <c r="E38" s="312"/>
      <c r="F38" s="736"/>
      <c r="G38" s="736"/>
      <c r="H38" s="736"/>
      <c r="I38" s="736"/>
      <c r="J38" s="736"/>
      <c r="K38" s="243">
        <v>0</v>
      </c>
      <c r="L38" s="315"/>
      <c r="M38" s="315"/>
      <c r="N38" s="315"/>
      <c r="T38" s="326"/>
    </row>
    <row r="39" spans="2:25" ht="13.5" x14ac:dyDescent="0.2">
      <c r="B39" s="742" t="s">
        <v>159</v>
      </c>
      <c r="C39" s="742"/>
      <c r="D39" s="742"/>
      <c r="E39" s="312"/>
      <c r="F39" s="736"/>
      <c r="G39" s="736"/>
      <c r="H39" s="736"/>
      <c r="I39" s="736"/>
      <c r="J39" s="736"/>
      <c r="K39" s="243">
        <v>0</v>
      </c>
      <c r="L39" s="315"/>
      <c r="M39" s="315"/>
      <c r="N39" s="315"/>
      <c r="X39" s="266"/>
    </row>
    <row r="40" spans="2:25" ht="13.5" x14ac:dyDescent="0.2">
      <c r="B40" s="742" t="s">
        <v>159</v>
      </c>
      <c r="C40" s="742"/>
      <c r="D40" s="742"/>
      <c r="E40" s="312"/>
      <c r="F40" s="736"/>
      <c r="G40" s="736"/>
      <c r="H40" s="736"/>
      <c r="I40" s="736"/>
      <c r="J40" s="736"/>
      <c r="K40" s="243">
        <v>0</v>
      </c>
      <c r="L40" s="315"/>
      <c r="M40" s="315"/>
      <c r="N40" s="315"/>
    </row>
    <row r="41" spans="2:25" ht="13.5" x14ac:dyDescent="0.2">
      <c r="B41" s="742" t="s">
        <v>159</v>
      </c>
      <c r="C41" s="742"/>
      <c r="D41" s="742"/>
      <c r="E41" s="312"/>
      <c r="F41" s="736"/>
      <c r="G41" s="736"/>
      <c r="H41" s="736"/>
      <c r="I41" s="736"/>
      <c r="J41" s="736"/>
      <c r="K41" s="243">
        <v>0</v>
      </c>
      <c r="L41" s="315"/>
      <c r="M41" s="315"/>
      <c r="N41" s="315"/>
    </row>
    <row r="42" spans="2:25" ht="13.5" x14ac:dyDescent="0.2">
      <c r="B42" s="742" t="s">
        <v>159</v>
      </c>
      <c r="C42" s="742"/>
      <c r="D42" s="742"/>
      <c r="E42" s="312"/>
      <c r="F42" s="736"/>
      <c r="G42" s="736"/>
      <c r="H42" s="736"/>
      <c r="I42" s="736"/>
      <c r="J42" s="736"/>
      <c r="K42" s="243">
        <v>0</v>
      </c>
      <c r="L42" s="315"/>
      <c r="M42" s="315"/>
      <c r="N42" s="315"/>
    </row>
    <row r="43" spans="2:25" ht="13.5" x14ac:dyDescent="0.2">
      <c r="B43" s="742" t="s">
        <v>159</v>
      </c>
      <c r="C43" s="742"/>
      <c r="D43" s="742"/>
      <c r="E43" s="312"/>
      <c r="F43" s="736"/>
      <c r="G43" s="736"/>
      <c r="H43" s="736"/>
      <c r="I43" s="736"/>
      <c r="J43" s="736"/>
      <c r="K43" s="243">
        <v>0</v>
      </c>
      <c r="L43" s="315"/>
      <c r="M43" s="315"/>
      <c r="N43" s="315"/>
    </row>
    <row r="44" spans="2:25" ht="13.5" x14ac:dyDescent="0.2">
      <c r="B44" s="742" t="s">
        <v>159</v>
      </c>
      <c r="C44" s="742"/>
      <c r="D44" s="742"/>
      <c r="E44" s="312"/>
      <c r="F44" s="736"/>
      <c r="G44" s="736"/>
      <c r="H44" s="736"/>
      <c r="I44" s="736"/>
      <c r="J44" s="736"/>
      <c r="K44" s="243">
        <v>0</v>
      </c>
      <c r="L44" s="315"/>
      <c r="M44" s="315"/>
      <c r="N44" s="315"/>
    </row>
    <row r="45" spans="2:25" ht="13.5" x14ac:dyDescent="0.2">
      <c r="B45" s="742" t="s">
        <v>159</v>
      </c>
      <c r="C45" s="742"/>
      <c r="D45" s="742"/>
      <c r="E45" s="312"/>
      <c r="F45" s="736"/>
      <c r="G45" s="736"/>
      <c r="H45" s="736"/>
      <c r="I45" s="736"/>
      <c r="J45" s="736"/>
      <c r="K45" s="243">
        <v>0</v>
      </c>
      <c r="L45" s="315"/>
      <c r="M45" s="315"/>
      <c r="N45" s="315"/>
    </row>
    <row r="46" spans="2:25" ht="13.5" x14ac:dyDescent="0.2">
      <c r="B46" s="742"/>
      <c r="C46" s="742"/>
      <c r="D46" s="742"/>
      <c r="E46" s="312"/>
      <c r="F46" s="736"/>
      <c r="G46" s="736"/>
      <c r="H46" s="736"/>
      <c r="I46" s="736"/>
      <c r="J46" s="736"/>
      <c r="K46" s="243">
        <v>0</v>
      </c>
      <c r="L46" s="315"/>
      <c r="M46" s="315"/>
      <c r="N46" s="315"/>
    </row>
    <row r="47" spans="2:25" ht="13.5" x14ac:dyDescent="0.2">
      <c r="B47" s="742"/>
      <c r="C47" s="742"/>
      <c r="D47" s="742"/>
      <c r="E47" s="312"/>
      <c r="F47" s="736"/>
      <c r="G47" s="736"/>
      <c r="H47" s="736"/>
      <c r="I47" s="736"/>
      <c r="J47" s="736"/>
      <c r="K47" s="243">
        <v>0</v>
      </c>
      <c r="L47" s="315"/>
      <c r="M47" s="315"/>
      <c r="N47" s="315"/>
    </row>
    <row r="48" spans="2:25" ht="13.5" x14ac:dyDescent="0.2">
      <c r="B48" s="742"/>
      <c r="C48" s="742"/>
      <c r="D48" s="742"/>
      <c r="E48" s="312"/>
      <c r="F48" s="736"/>
      <c r="G48" s="736"/>
      <c r="H48" s="736"/>
      <c r="I48" s="736"/>
      <c r="J48" s="736"/>
      <c r="K48" s="243">
        <v>0</v>
      </c>
      <c r="L48" s="315"/>
      <c r="M48" s="315"/>
      <c r="N48" s="315"/>
    </row>
    <row r="49" spans="2:14" ht="13.5" x14ac:dyDescent="0.2">
      <c r="B49" s="742"/>
      <c r="C49" s="742"/>
      <c r="D49" s="742"/>
      <c r="E49" s="312"/>
      <c r="F49" s="736"/>
      <c r="G49" s="736"/>
      <c r="H49" s="736"/>
      <c r="I49" s="736"/>
      <c r="J49" s="736"/>
      <c r="K49" s="243">
        <v>0</v>
      </c>
      <c r="L49" s="315"/>
      <c r="M49" s="315"/>
      <c r="N49" s="315"/>
    </row>
    <row r="50" spans="2:14" ht="14.25" thickBot="1" x14ac:dyDescent="0.25">
      <c r="B50" s="742"/>
      <c r="C50" s="742"/>
      <c r="D50" s="742"/>
      <c r="E50" s="312"/>
      <c r="F50" s="736"/>
      <c r="G50" s="736"/>
      <c r="H50" s="736"/>
      <c r="I50" s="736"/>
      <c r="J50" s="736"/>
      <c r="K50" s="327">
        <v>0</v>
      </c>
      <c r="L50" s="315"/>
      <c r="M50" s="315"/>
      <c r="N50" s="315"/>
    </row>
    <row r="51" spans="2:14" ht="14.25" thickBot="1" x14ac:dyDescent="0.25">
      <c r="B51" s="747"/>
      <c r="C51" s="747"/>
      <c r="D51" s="747"/>
      <c r="E51" s="747"/>
      <c r="F51" s="747"/>
      <c r="G51" s="748" t="s">
        <v>100</v>
      </c>
      <c r="H51" s="748"/>
      <c r="I51" s="748"/>
      <c r="J51" s="749"/>
      <c r="K51" s="330">
        <f>SUM(K37:K50)</f>
        <v>0</v>
      </c>
      <c r="L51" s="259"/>
      <c r="M51" s="315"/>
      <c r="N51" s="315"/>
    </row>
    <row r="52" spans="2:14" ht="9.6" customHeight="1" thickBot="1" x14ac:dyDescent="0.25">
      <c r="B52" s="746"/>
      <c r="C52" s="746"/>
      <c r="D52" s="746"/>
      <c r="E52" s="746"/>
      <c r="F52" s="746"/>
      <c r="G52" s="746"/>
      <c r="H52" s="746"/>
      <c r="I52" s="746"/>
      <c r="J52" s="746"/>
      <c r="K52" s="746"/>
      <c r="M52" s="259"/>
      <c r="N52" s="259"/>
    </row>
    <row r="53" spans="2:14" ht="18" customHeight="1" thickBot="1" x14ac:dyDescent="0.25">
      <c r="B53" s="745" t="s">
        <v>90</v>
      </c>
      <c r="C53" s="745"/>
      <c r="D53" s="745"/>
      <c r="E53" s="745"/>
      <c r="F53" s="745"/>
      <c r="G53" s="745"/>
      <c r="H53" s="745"/>
      <c r="I53" s="745"/>
      <c r="J53" s="745"/>
      <c r="K53" s="329">
        <f>K15+K27+K34+K51</f>
        <v>0</v>
      </c>
      <c r="L53" s="328"/>
    </row>
    <row r="54" spans="2:14" x14ac:dyDescent="0.2">
      <c r="M54" s="328"/>
      <c r="N54" s="328"/>
    </row>
  </sheetData>
  <sheetProtection sheet="1" objects="1" scenarios="1"/>
  <mergeCells count="86">
    <mergeCell ref="H15:J15"/>
    <mergeCell ref="B17:D17"/>
    <mergeCell ref="F17:K17"/>
    <mergeCell ref="B28:K28"/>
    <mergeCell ref="F24:H24"/>
    <mergeCell ref="G27:J27"/>
    <mergeCell ref="C26:E26"/>
    <mergeCell ref="F26:H26"/>
    <mergeCell ref="F25:H25"/>
    <mergeCell ref="B2:K2"/>
    <mergeCell ref="C3:D3"/>
    <mergeCell ref="F3:J3"/>
    <mergeCell ref="F4:K4"/>
    <mergeCell ref="C4:D4"/>
    <mergeCell ref="F7:K7"/>
    <mergeCell ref="F20:H20"/>
    <mergeCell ref="C23:E23"/>
    <mergeCell ref="B8:K8"/>
    <mergeCell ref="B16:K16"/>
    <mergeCell ref="C7:D7"/>
    <mergeCell ref="C19:E19"/>
    <mergeCell ref="F19:H19"/>
    <mergeCell ref="C20:E20"/>
    <mergeCell ref="F22:H22"/>
    <mergeCell ref="C22:E22"/>
    <mergeCell ref="F21:H21"/>
    <mergeCell ref="C21:E21"/>
    <mergeCell ref="F18:H18"/>
    <mergeCell ref="F23:H23"/>
    <mergeCell ref="C18:E18"/>
    <mergeCell ref="B34:F34"/>
    <mergeCell ref="C29:F29"/>
    <mergeCell ref="C32:F32"/>
    <mergeCell ref="G34:J34"/>
    <mergeCell ref="C30:F30"/>
    <mergeCell ref="C31:F31"/>
    <mergeCell ref="G29:I29"/>
    <mergeCell ref="G33:I33"/>
    <mergeCell ref="G31:I31"/>
    <mergeCell ref="G30:I30"/>
    <mergeCell ref="G32:I32"/>
    <mergeCell ref="F39:J39"/>
    <mergeCell ref="B39:D39"/>
    <mergeCell ref="B44:D44"/>
    <mergeCell ref="F44:J44"/>
    <mergeCell ref="B45:D45"/>
    <mergeCell ref="F45:J45"/>
    <mergeCell ref="B41:D41"/>
    <mergeCell ref="F41:J41"/>
    <mergeCell ref="F49:J49"/>
    <mergeCell ref="B42:D42"/>
    <mergeCell ref="B46:D46"/>
    <mergeCell ref="B47:D47"/>
    <mergeCell ref="F47:J47"/>
    <mergeCell ref="B38:D38"/>
    <mergeCell ref="B53:J53"/>
    <mergeCell ref="B52:K52"/>
    <mergeCell ref="B51:F51"/>
    <mergeCell ref="G51:J51"/>
    <mergeCell ref="B40:D40"/>
    <mergeCell ref="F40:J40"/>
    <mergeCell ref="B48:D48"/>
    <mergeCell ref="B43:D43"/>
    <mergeCell ref="F43:J43"/>
    <mergeCell ref="B49:D49"/>
    <mergeCell ref="B50:D50"/>
    <mergeCell ref="F50:J50"/>
    <mergeCell ref="F46:J46"/>
    <mergeCell ref="F48:J48"/>
    <mergeCell ref="F42:J42"/>
    <mergeCell ref="K9:K12"/>
    <mergeCell ref="F38:J38"/>
    <mergeCell ref="C5:D5"/>
    <mergeCell ref="F5:K5"/>
    <mergeCell ref="C6:D6"/>
    <mergeCell ref="I6:K6"/>
    <mergeCell ref="E6:H6"/>
    <mergeCell ref="C25:E25"/>
    <mergeCell ref="C24:E24"/>
    <mergeCell ref="B27:F27"/>
    <mergeCell ref="C33:F33"/>
    <mergeCell ref="B37:D37"/>
    <mergeCell ref="B35:K35"/>
    <mergeCell ref="B36:D36"/>
    <mergeCell ref="F37:J37"/>
    <mergeCell ref="F36:J36"/>
  </mergeCells>
  <phoneticPr fontId="0" type="noConversion"/>
  <dataValidations count="4">
    <dataValidation type="list" allowBlank="1" showInputMessage="1" showErrorMessage="1" sqref="J30:J33" xr:uid="{00000000-0002-0000-0500-000000000000}">
      <formula1>$U$1:$U$7</formula1>
    </dataValidation>
    <dataValidation type="list" allowBlank="1" showInputMessage="1" showErrorMessage="1" sqref="I6:K6 N6" xr:uid="{00000000-0002-0000-0500-000001000000}">
      <formula1>$T$2:$T$3</formula1>
    </dataValidation>
    <dataValidation type="list" allowBlank="1" showInputMessage="1" showErrorMessage="1" sqref="B37:D45" xr:uid="{00000000-0002-0000-0500-000002000000}">
      <formula1>$X$1:$X$20</formula1>
    </dataValidation>
    <dataValidation type="list" allowBlank="1" showInputMessage="1" showErrorMessage="1" sqref="J19:J26" xr:uid="{00000000-0002-0000-0500-000003000000}">
      <formula1>$N$19:$N$23</formula1>
    </dataValidation>
  </dataValidations>
  <hyperlinks>
    <hyperlink ref="L26" r:id="rId1" xr:uid="{5409FEFC-21C0-4D99-B741-05DCF1CCD3AA}"/>
  </hyperlinks>
  <printOptions horizontalCentered="1"/>
  <pageMargins left="0.36" right="0.31" top="0.6" bottom="0.52" header="0.36" footer="0.2"/>
  <pageSetup scale="99" orientation="portrait" r:id="rId2"/>
  <headerFooter alignWithMargins="0">
    <oddFooter>&amp;L&amp;"Arial Narrow,Regular"&amp;8File: &amp;F
Tab: &amp;A&amp;C&amp;"Arial Narrow,Regular"&amp;8Revised 10/2023&amp;R&amp;"Arial Narrow,Regular"&amp;8&amp;D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indexed="15"/>
    <pageSetUpPr fitToPage="1"/>
  </sheetPr>
  <dimension ref="B1:U50"/>
  <sheetViews>
    <sheetView showGridLines="0" showRowColHeaders="0" zoomScaleNormal="100" workbookViewId="0">
      <selection activeCell="N4" sqref="N4"/>
    </sheetView>
  </sheetViews>
  <sheetFormatPr defaultColWidth="9.140625" defaultRowHeight="12.75" x14ac:dyDescent="0.2"/>
  <cols>
    <col min="1" max="1" width="2.5703125" style="222" customWidth="1"/>
    <col min="2" max="2" width="13.7109375" style="222" customWidth="1"/>
    <col min="3" max="3" width="9.5703125" style="222" customWidth="1"/>
    <col min="4" max="5" width="9.28515625" style="222" customWidth="1"/>
    <col min="6" max="6" width="12.5703125" style="222" customWidth="1"/>
    <col min="7" max="8" width="9.28515625" style="222" customWidth="1"/>
    <col min="9" max="9" width="9.85546875" style="222" customWidth="1"/>
    <col min="10" max="10" width="9.28515625" style="222" customWidth="1"/>
    <col min="11" max="11" width="12.140625" style="222" customWidth="1"/>
    <col min="12" max="12" width="23.140625" style="222" customWidth="1"/>
    <col min="13" max="13" width="14" style="322" bestFit="1" customWidth="1"/>
    <col min="14" max="14" width="11" style="322" bestFit="1" customWidth="1"/>
    <col min="15" max="15" width="18" style="132" bestFit="1" customWidth="1"/>
    <col min="16" max="17" width="8.85546875" style="132" customWidth="1"/>
    <col min="18" max="16384" width="9.140625" style="222"/>
  </cols>
  <sheetData>
    <row r="1" spans="2:21" ht="13.9" customHeight="1" x14ac:dyDescent="0.2">
      <c r="C1" s="214"/>
      <c r="D1" s="214"/>
      <c r="E1" s="214"/>
      <c r="F1" s="214"/>
      <c r="G1" s="214"/>
      <c r="H1" s="214"/>
      <c r="I1" s="214"/>
      <c r="J1" s="214"/>
      <c r="K1" s="214"/>
    </row>
    <row r="2" spans="2:21" ht="20.25" x14ac:dyDescent="0.2">
      <c r="B2" s="765" t="s">
        <v>746</v>
      </c>
      <c r="C2" s="766"/>
      <c r="D2" s="766"/>
      <c r="E2" s="766"/>
      <c r="F2" s="766"/>
      <c r="G2" s="766"/>
      <c r="H2" s="766"/>
      <c r="I2" s="766"/>
      <c r="J2" s="766"/>
      <c r="K2" s="767"/>
      <c r="T2" s="338"/>
      <c r="U2" s="339">
        <v>0.25</v>
      </c>
    </row>
    <row r="3" spans="2:21" ht="27.75" customHeight="1" x14ac:dyDescent="0.2">
      <c r="B3" s="763" t="s">
        <v>745</v>
      </c>
      <c r="C3" s="763"/>
      <c r="D3" s="763"/>
      <c r="E3" s="763"/>
      <c r="F3" s="234" t="s">
        <v>25</v>
      </c>
      <c r="G3" s="781">
        <f ca="1">TODAY()</f>
        <v>45888</v>
      </c>
      <c r="H3" s="781"/>
      <c r="I3" s="354" t="s">
        <v>162</v>
      </c>
      <c r="J3" s="780" t="str">
        <f>IF('START HERE'!E7="","",'START HERE'!E7)</f>
        <v xml:space="preserve"> </v>
      </c>
      <c r="K3" s="780"/>
      <c r="T3" s="338"/>
      <c r="U3" s="339">
        <v>0.44500000000000001</v>
      </c>
    </row>
    <row r="4" spans="2:21" ht="24" customHeight="1" x14ac:dyDescent="0.2">
      <c r="B4" s="763"/>
      <c r="C4" s="763"/>
      <c r="D4" s="763"/>
      <c r="E4" s="763"/>
      <c r="F4" s="228" t="s">
        <v>105</v>
      </c>
      <c r="G4" s="776" t="str">
        <f>IF('START HERE'!E6="","Go to Start Here Tab to Complete",'START HERE'!E6)</f>
        <v>Go to Start Here Tab to Complete</v>
      </c>
      <c r="H4" s="777"/>
      <c r="I4" s="777"/>
      <c r="J4" s="777"/>
      <c r="K4" s="778"/>
      <c r="T4" s="338"/>
      <c r="U4" s="339">
        <v>0.28000000000000003</v>
      </c>
    </row>
    <row r="5" spans="2:21" ht="20.45" customHeight="1" x14ac:dyDescent="0.2">
      <c r="B5" s="764" t="s">
        <v>225</v>
      </c>
      <c r="C5" s="764"/>
      <c r="D5" s="764"/>
      <c r="E5" s="764"/>
      <c r="F5" s="234" t="s">
        <v>44</v>
      </c>
      <c r="G5" s="782" t="str">
        <f>IF('START HERE'!E10="","",'START HERE'!E10)</f>
        <v xml:space="preserve"> </v>
      </c>
      <c r="H5" s="782"/>
      <c r="I5" s="154" t="s">
        <v>52</v>
      </c>
      <c r="J5" s="783" t="str">
        <f>IF('START HERE'!E11="","",'START HERE'!E11)</f>
        <v xml:space="preserve"> </v>
      </c>
      <c r="K5" s="783"/>
      <c r="M5" s="238"/>
      <c r="N5" s="238"/>
      <c r="U5" s="340">
        <v>0.48499999999999999</v>
      </c>
    </row>
    <row r="6" spans="2:21" ht="18" customHeight="1" x14ac:dyDescent="0.2">
      <c r="B6" s="764"/>
      <c r="C6" s="764"/>
      <c r="D6" s="764"/>
      <c r="E6" s="764"/>
      <c r="F6" s="234" t="s">
        <v>53</v>
      </c>
      <c r="G6" s="775" t="str">
        <f>IF('START HERE'!E9="","",'START HERE'!E9)</f>
        <v xml:space="preserve"> </v>
      </c>
      <c r="H6" s="775"/>
      <c r="I6" s="775"/>
      <c r="J6" s="775"/>
      <c r="K6" s="775"/>
      <c r="M6" s="238"/>
      <c r="N6" s="238"/>
    </row>
    <row r="7" spans="2:21" ht="13.9" customHeight="1" x14ac:dyDescent="0.2">
      <c r="B7" s="764"/>
      <c r="C7" s="764"/>
      <c r="D7" s="764"/>
      <c r="E7" s="764"/>
      <c r="F7" s="234" t="s">
        <v>43</v>
      </c>
      <c r="G7" s="774" t="str">
        <f>IF('START HERE'!E12="","",'START HERE'!E12)</f>
        <v>ATHLETICS</v>
      </c>
      <c r="H7" s="774"/>
      <c r="I7" s="357"/>
      <c r="J7" s="357"/>
      <c r="K7" s="357"/>
      <c r="M7" s="238"/>
      <c r="N7" s="238"/>
    </row>
    <row r="8" spans="2:21" ht="13.9" customHeight="1" x14ac:dyDescent="0.2">
      <c r="B8" s="764"/>
      <c r="C8" s="764"/>
      <c r="D8" s="764"/>
      <c r="E8" s="764"/>
      <c r="F8" s="228" t="s">
        <v>104</v>
      </c>
      <c r="G8" s="775" t="str">
        <f>IF('START HERE'!E24="","",'START HERE'!E24)</f>
        <v/>
      </c>
      <c r="H8" s="775"/>
      <c r="I8" s="775"/>
      <c r="J8" s="358"/>
      <c r="K8" s="358"/>
      <c r="M8" s="238"/>
      <c r="N8" s="238"/>
    </row>
    <row r="9" spans="2:21" ht="13.9" customHeight="1" x14ac:dyDescent="0.2">
      <c r="B9" s="355"/>
      <c r="C9" s="355"/>
      <c r="D9" s="355"/>
      <c r="E9" s="355"/>
      <c r="F9" s="228" t="s">
        <v>677</v>
      </c>
      <c r="G9" s="779" t="str">
        <f>IF('START HERE'!E13="","",'START HERE'!E13)</f>
        <v>Pick One of the following</v>
      </c>
      <c r="H9" s="779"/>
      <c r="I9" s="779"/>
      <c r="M9" s="238"/>
      <c r="N9" s="238"/>
    </row>
    <row r="10" spans="2:21" ht="5.25" customHeight="1" x14ac:dyDescent="0.2">
      <c r="M10" s="238"/>
      <c r="N10" s="238"/>
    </row>
    <row r="11" spans="2:21" x14ac:dyDescent="0.2">
      <c r="B11" s="768" t="s">
        <v>57</v>
      </c>
      <c r="C11" s="769"/>
      <c r="D11" s="769"/>
      <c r="E11" s="769"/>
      <c r="F11" s="769"/>
      <c r="G11" s="769"/>
      <c r="H11" s="769"/>
      <c r="I11" s="769"/>
      <c r="J11" s="769"/>
      <c r="K11" s="770"/>
      <c r="M11" s="238"/>
      <c r="N11" s="238"/>
    </row>
    <row r="12" spans="2:21" ht="13.5" customHeight="1" x14ac:dyDescent="0.2">
      <c r="B12" s="771"/>
      <c r="C12" s="772"/>
      <c r="D12" s="772"/>
      <c r="E12" s="772"/>
      <c r="F12" s="772"/>
      <c r="G12" s="772"/>
      <c r="H12" s="772"/>
      <c r="I12" s="772"/>
      <c r="J12" s="772"/>
      <c r="K12" s="773"/>
      <c r="M12" s="238"/>
      <c r="N12" s="238"/>
    </row>
    <row r="13" spans="2:21" ht="13.5" x14ac:dyDescent="0.25">
      <c r="B13" s="791" t="s">
        <v>198</v>
      </c>
      <c r="C13" s="792"/>
      <c r="D13" s="792"/>
      <c r="E13" s="356" t="s">
        <v>65</v>
      </c>
      <c r="F13" s="789" t="s">
        <v>108</v>
      </c>
      <c r="G13" s="789"/>
      <c r="H13" s="789"/>
      <c r="I13" s="789"/>
      <c r="J13" s="789"/>
      <c r="K13" s="790"/>
      <c r="M13" s="238"/>
      <c r="N13" s="238"/>
    </row>
    <row r="14" spans="2:21" ht="13.5" x14ac:dyDescent="0.2">
      <c r="B14" s="341" t="s">
        <v>25</v>
      </c>
      <c r="C14" s="784" t="s">
        <v>120</v>
      </c>
      <c r="D14" s="785"/>
      <c r="E14" s="786"/>
      <c r="F14" s="787" t="s">
        <v>121</v>
      </c>
      <c r="G14" s="785"/>
      <c r="H14" s="788"/>
      <c r="I14" s="342" t="s">
        <v>36</v>
      </c>
      <c r="J14" s="426" t="s">
        <v>67</v>
      </c>
      <c r="K14" s="343" t="s">
        <v>30</v>
      </c>
      <c r="M14" s="238"/>
      <c r="N14" s="238"/>
    </row>
    <row r="15" spans="2:21" ht="15.95" customHeight="1" x14ac:dyDescent="0.2">
      <c r="B15" s="344"/>
      <c r="C15" s="760"/>
      <c r="D15" s="761"/>
      <c r="E15" s="762"/>
      <c r="F15" s="760"/>
      <c r="G15" s="761"/>
      <c r="H15" s="762"/>
      <c r="I15" s="169"/>
      <c r="J15" s="345">
        <v>0.7</v>
      </c>
      <c r="K15" s="255">
        <f>I15*J15</f>
        <v>0</v>
      </c>
      <c r="L15" s="249" t="s">
        <v>180</v>
      </c>
      <c r="M15" s="250" t="s">
        <v>243</v>
      </c>
      <c r="N15" s="251" t="s">
        <v>247</v>
      </c>
      <c r="O15" s="250" t="s">
        <v>248</v>
      </c>
      <c r="P15" s="222"/>
      <c r="Q15" s="222"/>
    </row>
    <row r="16" spans="2:21" ht="15.95" customHeight="1" x14ac:dyDescent="0.2">
      <c r="B16" s="344"/>
      <c r="C16" s="760"/>
      <c r="D16" s="761"/>
      <c r="E16" s="762"/>
      <c r="F16" s="760"/>
      <c r="G16" s="761"/>
      <c r="H16" s="762"/>
      <c r="I16" s="169"/>
      <c r="J16" s="345"/>
      <c r="K16" s="255">
        <f t="shared" ref="K16:K47" si="0">I16*J16</f>
        <v>0</v>
      </c>
      <c r="L16" s="302" t="s">
        <v>257</v>
      </c>
      <c r="M16" s="418">
        <v>45658</v>
      </c>
      <c r="N16" s="419">
        <v>0.7</v>
      </c>
      <c r="O16" s="420" t="s">
        <v>55</v>
      </c>
      <c r="P16" s="222"/>
      <c r="Q16" s="222"/>
    </row>
    <row r="17" spans="2:17" ht="15.95" customHeight="1" x14ac:dyDescent="0.2">
      <c r="B17" s="344"/>
      <c r="C17" s="760"/>
      <c r="D17" s="761"/>
      <c r="E17" s="762"/>
      <c r="F17" s="760"/>
      <c r="G17" s="761"/>
      <c r="H17" s="762"/>
      <c r="I17" s="169"/>
      <c r="J17" s="345"/>
      <c r="K17" s="255">
        <f t="shared" si="0"/>
        <v>0</v>
      </c>
      <c r="L17" s="302" t="s">
        <v>244</v>
      </c>
      <c r="M17" s="418">
        <v>45292</v>
      </c>
      <c r="N17" s="419">
        <v>0.38</v>
      </c>
      <c r="O17" s="420" t="s">
        <v>224</v>
      </c>
      <c r="P17" s="222"/>
      <c r="Q17" s="222"/>
    </row>
    <row r="18" spans="2:17" ht="15.95" customHeight="1" x14ac:dyDescent="0.2">
      <c r="B18" s="344"/>
      <c r="C18" s="760"/>
      <c r="D18" s="761"/>
      <c r="E18" s="762"/>
      <c r="F18" s="760"/>
      <c r="G18" s="761"/>
      <c r="H18" s="762"/>
      <c r="I18" s="169"/>
      <c r="J18" s="345"/>
      <c r="K18" s="255">
        <f t="shared" si="0"/>
        <v>0</v>
      </c>
      <c r="L18" s="302" t="s">
        <v>257</v>
      </c>
      <c r="M18" s="303">
        <v>45292</v>
      </c>
      <c r="N18" s="416">
        <v>0.67</v>
      </c>
      <c r="O18" s="417" t="s">
        <v>55</v>
      </c>
      <c r="P18" s="222"/>
      <c r="Q18" s="222"/>
    </row>
    <row r="19" spans="2:17" ht="15.95" customHeight="1" x14ac:dyDescent="0.2">
      <c r="B19" s="344"/>
      <c r="C19" s="760"/>
      <c r="D19" s="761"/>
      <c r="E19" s="762"/>
      <c r="F19" s="760"/>
      <c r="G19" s="761"/>
      <c r="H19" s="762"/>
      <c r="I19" s="169"/>
      <c r="J19" s="345"/>
      <c r="K19" s="255">
        <f t="shared" si="0"/>
        <v>0</v>
      </c>
      <c r="L19" s="302" t="s">
        <v>244</v>
      </c>
      <c r="M19" s="303">
        <v>45292</v>
      </c>
      <c r="N19" s="416">
        <v>0.38</v>
      </c>
      <c r="O19" s="417" t="s">
        <v>258</v>
      </c>
      <c r="P19" s="222"/>
      <c r="Q19" s="222"/>
    </row>
    <row r="20" spans="2:17" ht="15.95" customHeight="1" x14ac:dyDescent="0.2">
      <c r="B20" s="344"/>
      <c r="C20" s="760"/>
      <c r="D20" s="761"/>
      <c r="E20" s="762"/>
      <c r="F20" s="760"/>
      <c r="G20" s="761"/>
      <c r="H20" s="762"/>
      <c r="I20" s="169"/>
      <c r="J20" s="345"/>
      <c r="K20" s="255">
        <f t="shared" si="0"/>
        <v>0</v>
      </c>
      <c r="L20" s="424" t="s">
        <v>776</v>
      </c>
      <c r="M20" s="422">
        <v>45658</v>
      </c>
      <c r="N20" s="423">
        <v>0.21</v>
      </c>
      <c r="O20" s="421" t="s">
        <v>37</v>
      </c>
      <c r="P20" s="222"/>
      <c r="Q20" s="222"/>
    </row>
    <row r="21" spans="2:17" ht="15.95" customHeight="1" x14ac:dyDescent="0.2">
      <c r="B21" s="344"/>
      <c r="C21" s="760"/>
      <c r="D21" s="761"/>
      <c r="E21" s="762"/>
      <c r="F21" s="760"/>
      <c r="G21" s="761"/>
      <c r="H21" s="762"/>
      <c r="I21" s="169"/>
      <c r="J21" s="345"/>
      <c r="K21" s="255">
        <f t="shared" si="0"/>
        <v>0</v>
      </c>
      <c r="P21" s="222"/>
      <c r="Q21" s="222"/>
    </row>
    <row r="22" spans="2:17" ht="15.95" customHeight="1" x14ac:dyDescent="0.2">
      <c r="B22" s="344"/>
      <c r="C22" s="760"/>
      <c r="D22" s="761"/>
      <c r="E22" s="762"/>
      <c r="F22" s="760"/>
      <c r="G22" s="761"/>
      <c r="H22" s="762"/>
      <c r="I22" s="169"/>
      <c r="J22" s="345"/>
      <c r="K22" s="255">
        <f t="shared" si="0"/>
        <v>0</v>
      </c>
      <c r="M22" s="132"/>
      <c r="N22" s="132"/>
      <c r="O22" s="222"/>
      <c r="P22" s="222"/>
      <c r="Q22" s="222"/>
    </row>
    <row r="23" spans="2:17" ht="15.95" customHeight="1" x14ac:dyDescent="0.2">
      <c r="B23" s="344"/>
      <c r="C23" s="760"/>
      <c r="D23" s="761"/>
      <c r="E23" s="762"/>
      <c r="F23" s="760"/>
      <c r="G23" s="761"/>
      <c r="H23" s="762"/>
      <c r="I23" s="169"/>
      <c r="J23" s="345"/>
      <c r="K23" s="255">
        <f t="shared" si="0"/>
        <v>0</v>
      </c>
      <c r="M23" s="132"/>
      <c r="N23" s="132"/>
      <c r="O23" s="222"/>
    </row>
    <row r="24" spans="2:17" ht="15.95" customHeight="1" x14ac:dyDescent="0.2">
      <c r="B24" s="344"/>
      <c r="C24" s="760"/>
      <c r="D24" s="761"/>
      <c r="E24" s="762"/>
      <c r="F24" s="760"/>
      <c r="G24" s="761"/>
      <c r="H24" s="762"/>
      <c r="I24" s="169"/>
      <c r="J24" s="345"/>
      <c r="K24" s="255">
        <f t="shared" si="0"/>
        <v>0</v>
      </c>
      <c r="M24" s="238"/>
      <c r="N24" s="238"/>
    </row>
    <row r="25" spans="2:17" ht="15.95" customHeight="1" x14ac:dyDescent="0.2">
      <c r="B25" s="344"/>
      <c r="C25" s="760"/>
      <c r="D25" s="761"/>
      <c r="E25" s="762"/>
      <c r="F25" s="760"/>
      <c r="G25" s="761"/>
      <c r="H25" s="762"/>
      <c r="I25" s="169"/>
      <c r="J25" s="345"/>
      <c r="K25" s="255">
        <f t="shared" si="0"/>
        <v>0</v>
      </c>
      <c r="L25" s="264" t="s">
        <v>728</v>
      </c>
      <c r="M25" s="132"/>
      <c r="N25" s="238"/>
    </row>
    <row r="26" spans="2:17" ht="15.95" customHeight="1" x14ac:dyDescent="0.2">
      <c r="B26" s="344"/>
      <c r="C26" s="760"/>
      <c r="D26" s="761"/>
      <c r="E26" s="762"/>
      <c r="F26" s="760"/>
      <c r="G26" s="761"/>
      <c r="H26" s="762"/>
      <c r="I26" s="169"/>
      <c r="J26" s="345"/>
      <c r="K26" s="255">
        <f t="shared" si="0"/>
        <v>0</v>
      </c>
      <c r="L26" s="264" t="s">
        <v>265</v>
      </c>
      <c r="M26" s="132"/>
      <c r="N26" s="238"/>
    </row>
    <row r="27" spans="2:17" ht="15.95" customHeight="1" x14ac:dyDescent="0.2">
      <c r="B27" s="344"/>
      <c r="C27" s="760"/>
      <c r="D27" s="761"/>
      <c r="E27" s="762"/>
      <c r="F27" s="760"/>
      <c r="G27" s="761"/>
      <c r="H27" s="762"/>
      <c r="I27" s="169"/>
      <c r="J27" s="345"/>
      <c r="K27" s="255">
        <f t="shared" si="0"/>
        <v>0</v>
      </c>
      <c r="L27" s="346" t="s">
        <v>267</v>
      </c>
      <c r="M27" s="132"/>
      <c r="N27" s="238"/>
    </row>
    <row r="28" spans="2:17" ht="15.95" customHeight="1" x14ac:dyDescent="0.2">
      <c r="B28" s="344"/>
      <c r="C28" s="760"/>
      <c r="D28" s="761"/>
      <c r="E28" s="762"/>
      <c r="F28" s="760"/>
      <c r="G28" s="761"/>
      <c r="H28" s="762"/>
      <c r="I28" s="169"/>
      <c r="J28" s="345"/>
      <c r="K28" s="255">
        <f t="shared" si="0"/>
        <v>0</v>
      </c>
      <c r="L28" s="347" t="s">
        <v>266</v>
      </c>
      <c r="M28" s="238"/>
      <c r="N28" s="238"/>
    </row>
    <row r="29" spans="2:17" ht="15.95" customHeight="1" x14ac:dyDescent="0.2">
      <c r="B29" s="344"/>
      <c r="C29" s="760"/>
      <c r="D29" s="761"/>
      <c r="E29" s="762"/>
      <c r="F29" s="760"/>
      <c r="G29" s="761"/>
      <c r="H29" s="762"/>
      <c r="I29" s="169"/>
      <c r="J29" s="345"/>
      <c r="K29" s="255">
        <f t="shared" si="0"/>
        <v>0</v>
      </c>
    </row>
    <row r="30" spans="2:17" ht="15.95" customHeight="1" x14ac:dyDescent="0.2">
      <c r="B30" s="344"/>
      <c r="C30" s="760"/>
      <c r="D30" s="761"/>
      <c r="E30" s="762"/>
      <c r="F30" s="760"/>
      <c r="G30" s="761"/>
      <c r="H30" s="762"/>
      <c r="I30" s="169"/>
      <c r="J30" s="345"/>
      <c r="K30" s="255">
        <f t="shared" si="0"/>
        <v>0</v>
      </c>
    </row>
    <row r="31" spans="2:17" ht="15.95" customHeight="1" x14ac:dyDescent="0.2">
      <c r="B31" s="344"/>
      <c r="C31" s="760"/>
      <c r="D31" s="761"/>
      <c r="E31" s="762"/>
      <c r="F31" s="760"/>
      <c r="G31" s="761"/>
      <c r="H31" s="762"/>
      <c r="I31" s="169"/>
      <c r="J31" s="345"/>
      <c r="K31" s="255">
        <f t="shared" si="0"/>
        <v>0</v>
      </c>
    </row>
    <row r="32" spans="2:17" ht="15.95" customHeight="1" x14ac:dyDescent="0.2">
      <c r="B32" s="344"/>
      <c r="C32" s="760"/>
      <c r="D32" s="761"/>
      <c r="E32" s="762"/>
      <c r="F32" s="760"/>
      <c r="G32" s="761"/>
      <c r="H32" s="762"/>
      <c r="I32" s="169"/>
      <c r="J32" s="345"/>
      <c r="K32" s="255">
        <f t="shared" si="0"/>
        <v>0</v>
      </c>
    </row>
    <row r="33" spans="2:17" ht="15.95" customHeight="1" x14ac:dyDescent="0.2">
      <c r="B33" s="344"/>
      <c r="C33" s="760"/>
      <c r="D33" s="761"/>
      <c r="E33" s="762"/>
      <c r="F33" s="760"/>
      <c r="G33" s="761"/>
      <c r="H33" s="762"/>
      <c r="I33" s="169"/>
      <c r="J33" s="345"/>
      <c r="K33" s="255">
        <f t="shared" si="0"/>
        <v>0</v>
      </c>
    </row>
    <row r="34" spans="2:17" ht="15.95" customHeight="1" x14ac:dyDescent="0.2">
      <c r="B34" s="344"/>
      <c r="C34" s="760"/>
      <c r="D34" s="761"/>
      <c r="E34" s="762"/>
      <c r="F34" s="760"/>
      <c r="G34" s="761"/>
      <c r="H34" s="762"/>
      <c r="I34" s="169"/>
      <c r="J34" s="345"/>
      <c r="K34" s="255">
        <f t="shared" si="0"/>
        <v>0</v>
      </c>
    </row>
    <row r="35" spans="2:17" ht="15.95" customHeight="1" x14ac:dyDescent="0.2">
      <c r="B35" s="344"/>
      <c r="C35" s="760"/>
      <c r="D35" s="761"/>
      <c r="E35" s="762"/>
      <c r="F35" s="760"/>
      <c r="G35" s="761"/>
      <c r="H35" s="762"/>
      <c r="I35" s="169"/>
      <c r="J35" s="345"/>
      <c r="K35" s="255">
        <f t="shared" si="0"/>
        <v>0</v>
      </c>
    </row>
    <row r="36" spans="2:17" ht="15.95" customHeight="1" x14ac:dyDescent="0.2">
      <c r="B36" s="344"/>
      <c r="C36" s="760"/>
      <c r="D36" s="761"/>
      <c r="E36" s="762"/>
      <c r="F36" s="760"/>
      <c r="G36" s="761"/>
      <c r="H36" s="762"/>
      <c r="I36" s="169"/>
      <c r="J36" s="345"/>
      <c r="K36" s="255">
        <f t="shared" si="0"/>
        <v>0</v>
      </c>
      <c r="M36" s="326"/>
      <c r="N36" s="326"/>
    </row>
    <row r="37" spans="2:17" ht="15.95" customHeight="1" x14ac:dyDescent="0.2">
      <c r="B37" s="344"/>
      <c r="C37" s="760"/>
      <c r="D37" s="761"/>
      <c r="E37" s="762"/>
      <c r="F37" s="760"/>
      <c r="G37" s="761"/>
      <c r="H37" s="762"/>
      <c r="I37" s="169"/>
      <c r="J37" s="345"/>
      <c r="K37" s="255">
        <f t="shared" si="0"/>
        <v>0</v>
      </c>
    </row>
    <row r="38" spans="2:17" ht="15.95" customHeight="1" x14ac:dyDescent="0.2">
      <c r="B38" s="344"/>
      <c r="C38" s="760"/>
      <c r="D38" s="761"/>
      <c r="E38" s="762"/>
      <c r="F38" s="760"/>
      <c r="G38" s="761"/>
      <c r="H38" s="762"/>
      <c r="I38" s="169"/>
      <c r="J38" s="345"/>
      <c r="K38" s="255">
        <f t="shared" si="0"/>
        <v>0</v>
      </c>
    </row>
    <row r="39" spans="2:17" ht="15.95" customHeight="1" x14ac:dyDescent="0.2">
      <c r="B39" s="344"/>
      <c r="C39" s="760"/>
      <c r="D39" s="761"/>
      <c r="E39" s="762"/>
      <c r="F39" s="760"/>
      <c r="G39" s="761"/>
      <c r="H39" s="762"/>
      <c r="I39" s="169"/>
      <c r="J39" s="345"/>
      <c r="K39" s="255">
        <f t="shared" si="0"/>
        <v>0</v>
      </c>
    </row>
    <row r="40" spans="2:17" ht="15.95" customHeight="1" x14ac:dyDescent="0.2">
      <c r="B40" s="344"/>
      <c r="C40" s="760"/>
      <c r="D40" s="761"/>
      <c r="E40" s="762"/>
      <c r="F40" s="760"/>
      <c r="G40" s="761"/>
      <c r="H40" s="762"/>
      <c r="I40" s="169"/>
      <c r="J40" s="345"/>
      <c r="K40" s="255">
        <f t="shared" si="0"/>
        <v>0</v>
      </c>
    </row>
    <row r="41" spans="2:17" ht="15.95" customHeight="1" x14ac:dyDescent="0.2">
      <c r="B41" s="344"/>
      <c r="C41" s="760"/>
      <c r="D41" s="761"/>
      <c r="E41" s="762"/>
      <c r="F41" s="760"/>
      <c r="G41" s="761"/>
      <c r="H41" s="762"/>
      <c r="I41" s="169"/>
      <c r="J41" s="345"/>
      <c r="K41" s="255">
        <f t="shared" si="0"/>
        <v>0</v>
      </c>
    </row>
    <row r="42" spans="2:17" ht="15.95" customHeight="1" x14ac:dyDescent="0.2">
      <c r="B42" s="344"/>
      <c r="C42" s="760"/>
      <c r="D42" s="761"/>
      <c r="E42" s="762"/>
      <c r="F42" s="760"/>
      <c r="G42" s="761"/>
      <c r="H42" s="762"/>
      <c r="I42" s="169"/>
      <c r="J42" s="345"/>
      <c r="K42" s="255">
        <f t="shared" si="0"/>
        <v>0</v>
      </c>
    </row>
    <row r="43" spans="2:17" ht="15.95" customHeight="1" x14ac:dyDescent="0.2">
      <c r="B43" s="344"/>
      <c r="C43" s="760"/>
      <c r="D43" s="761"/>
      <c r="E43" s="762"/>
      <c r="F43" s="760"/>
      <c r="G43" s="761"/>
      <c r="H43" s="762"/>
      <c r="I43" s="169"/>
      <c r="J43" s="345"/>
      <c r="K43" s="255">
        <f t="shared" si="0"/>
        <v>0</v>
      </c>
    </row>
    <row r="44" spans="2:17" ht="15.95" customHeight="1" x14ac:dyDescent="0.2">
      <c r="B44" s="344"/>
      <c r="C44" s="760"/>
      <c r="D44" s="761"/>
      <c r="E44" s="762"/>
      <c r="F44" s="760"/>
      <c r="G44" s="761"/>
      <c r="H44" s="762"/>
      <c r="I44" s="169"/>
      <c r="J44" s="345"/>
      <c r="K44" s="255">
        <f t="shared" si="0"/>
        <v>0</v>
      </c>
    </row>
    <row r="45" spans="2:17" ht="15.95" customHeight="1" x14ac:dyDescent="0.2">
      <c r="B45" s="344"/>
      <c r="C45" s="760"/>
      <c r="D45" s="761"/>
      <c r="E45" s="762"/>
      <c r="F45" s="760"/>
      <c r="G45" s="761"/>
      <c r="H45" s="762"/>
      <c r="I45" s="169"/>
      <c r="J45" s="345"/>
      <c r="K45" s="255">
        <f t="shared" si="0"/>
        <v>0</v>
      </c>
    </row>
    <row r="46" spans="2:17" ht="15.95" customHeight="1" x14ac:dyDescent="0.2">
      <c r="B46" s="344"/>
      <c r="C46" s="797"/>
      <c r="D46" s="797"/>
      <c r="E46" s="797"/>
      <c r="F46" s="797"/>
      <c r="G46" s="797"/>
      <c r="H46" s="797"/>
      <c r="I46" s="169"/>
      <c r="J46" s="345"/>
      <c r="K46" s="255">
        <f t="shared" si="0"/>
        <v>0</v>
      </c>
    </row>
    <row r="47" spans="2:17" ht="15.95" customHeight="1" thickBot="1" x14ac:dyDescent="0.25">
      <c r="B47" s="348"/>
      <c r="C47" s="796"/>
      <c r="D47" s="796"/>
      <c r="E47" s="796"/>
      <c r="F47" s="796"/>
      <c r="G47" s="796"/>
      <c r="H47" s="796"/>
      <c r="I47" s="349"/>
      <c r="J47" s="350"/>
      <c r="K47" s="351">
        <f t="shared" si="0"/>
        <v>0</v>
      </c>
    </row>
    <row r="48" spans="2:17" ht="27" customHeight="1" thickBot="1" x14ac:dyDescent="0.25">
      <c r="B48" s="793" t="s">
        <v>250</v>
      </c>
      <c r="C48" s="794"/>
      <c r="D48" s="794"/>
      <c r="E48" s="794"/>
      <c r="F48" s="794"/>
      <c r="G48" s="794"/>
      <c r="H48" s="794"/>
      <c r="I48" s="794"/>
      <c r="J48" s="795"/>
      <c r="K48" s="352">
        <f>SUM(K15:K47)</f>
        <v>0</v>
      </c>
      <c r="P48" s="222"/>
      <c r="Q48" s="222"/>
    </row>
    <row r="49" spans="2:12" ht="15.75" x14ac:dyDescent="0.2">
      <c r="B49" s="353"/>
      <c r="C49" s="353"/>
      <c r="D49" s="353"/>
      <c r="E49" s="353"/>
      <c r="F49" s="353"/>
      <c r="G49" s="353"/>
      <c r="H49" s="353"/>
      <c r="I49" s="353"/>
      <c r="J49" s="353"/>
      <c r="K49" s="353"/>
      <c r="L49" s="353"/>
    </row>
    <row r="50" spans="2:12" ht="15.75" x14ac:dyDescent="0.2">
      <c r="L50" s="353"/>
    </row>
  </sheetData>
  <sheetProtection algorithmName="SHA-512" hashValue="8ptk26xwJFSbotsSV3uSbhu7Ip4tX9+ymBcsO2M8VhZHMO3Mx3NVyh3wMkz7ET7VK7ABILOPRVdGRol1JbeEVA==" saltValue="ZmL/eTSM/oiAAPPb2mcp6Q==" spinCount="100000" sheet="1" objects="1" scenarios="1"/>
  <mergeCells count="84">
    <mergeCell ref="B48:J48"/>
    <mergeCell ref="F47:H47"/>
    <mergeCell ref="F46:H46"/>
    <mergeCell ref="C47:E47"/>
    <mergeCell ref="C46:E46"/>
    <mergeCell ref="F13:K13"/>
    <mergeCell ref="C45:E45"/>
    <mergeCell ref="F45:H45"/>
    <mergeCell ref="F41:H41"/>
    <mergeCell ref="C40:E40"/>
    <mergeCell ref="F40:H40"/>
    <mergeCell ref="C41:E41"/>
    <mergeCell ref="C43:E43"/>
    <mergeCell ref="C44:E44"/>
    <mergeCell ref="F44:H44"/>
    <mergeCell ref="F43:H43"/>
    <mergeCell ref="C42:E42"/>
    <mergeCell ref="F42:H42"/>
    <mergeCell ref="B13:D13"/>
    <mergeCell ref="F39:H39"/>
    <mergeCell ref="C39:E39"/>
    <mergeCell ref="C38:E38"/>
    <mergeCell ref="C35:E35"/>
    <mergeCell ref="F38:H38"/>
    <mergeCell ref="F35:H35"/>
    <mergeCell ref="C36:E36"/>
    <mergeCell ref="F36:H36"/>
    <mergeCell ref="C37:E37"/>
    <mergeCell ref="F37:H37"/>
    <mergeCell ref="F22:H22"/>
    <mergeCell ref="F20:H20"/>
    <mergeCell ref="F18:H18"/>
    <mergeCell ref="C15:E15"/>
    <mergeCell ref="C14:E14"/>
    <mergeCell ref="F15:H15"/>
    <mergeCell ref="F17:H17"/>
    <mergeCell ref="C17:E17"/>
    <mergeCell ref="F16:H16"/>
    <mergeCell ref="C16:E16"/>
    <mergeCell ref="F14:H14"/>
    <mergeCell ref="C18:E18"/>
    <mergeCell ref="C19:E19"/>
    <mergeCell ref="F19:H19"/>
    <mergeCell ref="C20:E20"/>
    <mergeCell ref="C21:E21"/>
    <mergeCell ref="F27:H27"/>
    <mergeCell ref="C24:E24"/>
    <mergeCell ref="F24:H24"/>
    <mergeCell ref="C25:E25"/>
    <mergeCell ref="F25:H25"/>
    <mergeCell ref="C26:E26"/>
    <mergeCell ref="F26:H26"/>
    <mergeCell ref="F23:H23"/>
    <mergeCell ref="C23:E23"/>
    <mergeCell ref="C22:E22"/>
    <mergeCell ref="F34:H34"/>
    <mergeCell ref="F30:H30"/>
    <mergeCell ref="C31:E31"/>
    <mergeCell ref="C28:E28"/>
    <mergeCell ref="F28:H28"/>
    <mergeCell ref="C30:E30"/>
    <mergeCell ref="C34:E34"/>
    <mergeCell ref="C32:E32"/>
    <mergeCell ref="F32:H32"/>
    <mergeCell ref="C33:E33"/>
    <mergeCell ref="F33:H33"/>
    <mergeCell ref="F31:H31"/>
    <mergeCell ref="C27:E27"/>
    <mergeCell ref="C29:E29"/>
    <mergeCell ref="F29:H29"/>
    <mergeCell ref="B3:E4"/>
    <mergeCell ref="B5:E8"/>
    <mergeCell ref="B2:K2"/>
    <mergeCell ref="B11:K12"/>
    <mergeCell ref="G7:H7"/>
    <mergeCell ref="G8:I8"/>
    <mergeCell ref="G4:K4"/>
    <mergeCell ref="G9:I9"/>
    <mergeCell ref="J3:K3"/>
    <mergeCell ref="G3:H3"/>
    <mergeCell ref="G5:H5"/>
    <mergeCell ref="J5:K5"/>
    <mergeCell ref="G6:K6"/>
    <mergeCell ref="F21:H21"/>
  </mergeCells>
  <phoneticPr fontId="0" type="noConversion"/>
  <dataValidations count="2">
    <dataValidation type="list" allowBlank="1" showInputMessage="1" showErrorMessage="1" sqref="E13" xr:uid="{00000000-0002-0000-0600-000000000000}">
      <formula1>#REF!</formula1>
    </dataValidation>
    <dataValidation type="list" allowBlank="1" showInputMessage="1" showErrorMessage="1" sqref="J15:J47" xr:uid="{00000000-0002-0000-0600-000001000000}">
      <formula1>$N$16:$N$20</formula1>
    </dataValidation>
  </dataValidations>
  <hyperlinks>
    <hyperlink ref="L28" r:id="rId1" xr:uid="{9A45FF31-0854-4AB3-9CCB-A10662A5175D}"/>
    <hyperlink ref="L27" r:id="rId2" xr:uid="{11AEB71E-E0D0-42FA-BCF5-522354C773E0}"/>
  </hyperlinks>
  <printOptions horizontalCentered="1"/>
  <pageMargins left="0.27" right="0.2" top="0.59" bottom="0.55000000000000004" header="0.31" footer="0.19"/>
  <pageSetup orientation="portrait" r:id="rId3"/>
  <headerFooter alignWithMargins="0">
    <oddFooter>&amp;L&amp;"Arial Narrow,Regular"&amp;8File: &amp;F
Tab: &amp;A&amp;C&amp;"Arial Narrow,Regular"&amp;8Revised 10/2023&amp;R&amp;"Arial Narrow,Regular"&amp;8&amp;D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indexed="46"/>
    <pageSetUpPr autoPageBreaks="0" fitToPage="1"/>
  </sheetPr>
  <dimension ref="B1:J11"/>
  <sheetViews>
    <sheetView showGridLines="0" showRowColHeaders="0" zoomScaleNormal="100" zoomScaleSheetLayoutView="100" workbookViewId="0">
      <selection activeCell="F7" sqref="F7"/>
    </sheetView>
  </sheetViews>
  <sheetFormatPr defaultColWidth="9.140625" defaultRowHeight="12.75" x14ac:dyDescent="0.2"/>
  <cols>
    <col min="1" max="1" width="7.5703125" customWidth="1"/>
    <col min="2" max="2" width="44.5703125" customWidth="1"/>
    <col min="3" max="3" width="54.140625" customWidth="1"/>
  </cols>
  <sheetData>
    <row r="1" spans="2:10" ht="13.5" thickBot="1" x14ac:dyDescent="0.25"/>
    <row r="2" spans="2:10" ht="12.75" customHeight="1" x14ac:dyDescent="0.2">
      <c r="B2" s="798" t="s">
        <v>666</v>
      </c>
      <c r="C2" s="799"/>
    </row>
    <row r="3" spans="2:10" ht="12.75" customHeight="1" x14ac:dyDescent="0.2">
      <c r="B3" s="800"/>
      <c r="C3" s="801"/>
    </row>
    <row r="4" spans="2:10" ht="12.75" customHeight="1" x14ac:dyDescent="0.2">
      <c r="B4" s="800"/>
      <c r="C4" s="801"/>
    </row>
    <row r="5" spans="2:10" ht="12.75" customHeight="1" x14ac:dyDescent="0.2">
      <c r="B5" s="800"/>
      <c r="C5" s="801"/>
    </row>
    <row r="6" spans="2:10" ht="15.75" customHeight="1" thickBot="1" x14ac:dyDescent="0.3">
      <c r="B6" s="802"/>
      <c r="C6" s="803"/>
      <c r="D6" s="3"/>
      <c r="E6" s="3"/>
      <c r="F6" s="3"/>
      <c r="G6" s="3"/>
      <c r="H6" s="3"/>
      <c r="I6" s="3"/>
      <c r="J6" s="3"/>
    </row>
    <row r="7" spans="2:10" ht="12.75" customHeight="1" x14ac:dyDescent="0.2"/>
    <row r="8" spans="2:10" ht="12.75" customHeight="1" x14ac:dyDescent="0.2"/>
    <row r="9" spans="2:10" ht="12.75" customHeight="1" x14ac:dyDescent="0.2"/>
    <row r="10" spans="2:10" ht="12.75" customHeight="1" x14ac:dyDescent="0.2"/>
    <row r="11" spans="2:10" ht="12.75" customHeight="1" x14ac:dyDescent="0.2"/>
  </sheetData>
  <sheetProtection password="EB1C" sheet="1" objects="1" scenarios="1"/>
  <mergeCells count="1">
    <mergeCell ref="B2:C6"/>
  </mergeCells>
  <phoneticPr fontId="0" type="noConversion"/>
  <printOptions horizontalCentered="1"/>
  <pageMargins left="0.75" right="0.75" top="0.41" bottom="0.53" header="0.25" footer="0.27"/>
  <pageSetup scale="62" orientation="portrait" r:id="rId1"/>
  <headerFooter alignWithMargins="0">
    <oddFooter>&amp;L&amp;"Arial Narrow,Regular"&amp;9File: &amp;F
Tab: &amp;A&amp;C&amp;"Arial Narrow,Regular"Revised 10/2023&amp;R&amp;"Arial Narrow,Regular"&amp;9&amp;D
&amp;T</oddFooter>
  </headerFooter>
  <rowBreaks count="2" manualBreakCount="2">
    <brk id="27" max="16383" man="1"/>
    <brk id="72" max="16383" man="1"/>
  </rowBreaks>
  <drawing r:id="rId2"/>
  <legacyDrawing r:id="rId3"/>
  <oleObjects>
    <mc:AlternateContent xmlns:mc="http://schemas.openxmlformats.org/markup-compatibility/2006">
      <mc:Choice Requires="x14">
        <oleObject progId="Word.Document.8" shapeId="9225" r:id="rId4">
          <objectPr defaultSize="0" autoPict="0" r:id="rId5">
            <anchor moveWithCells="1">
              <from>
                <xdr:col>1</xdr:col>
                <xdr:colOff>19050</xdr:colOff>
                <xdr:row>6</xdr:row>
                <xdr:rowOff>28575</xdr:rowOff>
              </from>
              <to>
                <xdr:col>2</xdr:col>
                <xdr:colOff>3600450</xdr:colOff>
                <xdr:row>28</xdr:row>
                <xdr:rowOff>19050</xdr:rowOff>
              </to>
            </anchor>
          </objectPr>
        </oleObject>
      </mc:Choice>
      <mc:Fallback>
        <oleObject progId="Word.Document.8" shapeId="9225" r:id="rId4"/>
      </mc:Fallback>
    </mc:AlternateContent>
    <mc:AlternateContent xmlns:mc="http://schemas.openxmlformats.org/markup-compatibility/2006">
      <mc:Choice Requires="x14">
        <oleObject progId="Word.Document.8" shapeId="9226" r:id="rId6">
          <objectPr defaultSize="0" autoPict="0" r:id="rId7">
            <anchor moveWithCells="1">
              <from>
                <xdr:col>0</xdr:col>
                <xdr:colOff>495300</xdr:colOff>
                <xdr:row>26</xdr:row>
                <xdr:rowOff>19050</xdr:rowOff>
              </from>
              <to>
                <xdr:col>2</xdr:col>
                <xdr:colOff>3495675</xdr:colOff>
                <xdr:row>49</xdr:row>
                <xdr:rowOff>85725</xdr:rowOff>
              </to>
            </anchor>
          </objectPr>
        </oleObject>
      </mc:Choice>
      <mc:Fallback>
        <oleObject progId="Word.Document.8" shapeId="9226" r:id="rId6"/>
      </mc:Fallback>
    </mc:AlternateContent>
    <mc:AlternateContent xmlns:mc="http://schemas.openxmlformats.org/markup-compatibility/2006">
      <mc:Choice Requires="x14">
        <oleObject progId="Word.Document.8" shapeId="9228" r:id="rId8">
          <objectPr defaultSize="0" r:id="rId9">
            <anchor moveWithCells="1">
              <from>
                <xdr:col>1</xdr:col>
                <xdr:colOff>57150</xdr:colOff>
                <xdr:row>67</xdr:row>
                <xdr:rowOff>28575</xdr:rowOff>
              </from>
              <to>
                <xdr:col>2</xdr:col>
                <xdr:colOff>3533775</xdr:colOff>
                <xdr:row>92</xdr:row>
                <xdr:rowOff>123825</xdr:rowOff>
              </to>
            </anchor>
          </objectPr>
        </oleObject>
      </mc:Choice>
      <mc:Fallback>
        <oleObject progId="Word.Document.8" shapeId="922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indexed="46"/>
    <pageSetUpPr fitToPage="1"/>
  </sheetPr>
  <dimension ref="B1:R63"/>
  <sheetViews>
    <sheetView showGridLines="0" showRowColHeaders="0" zoomScale="90" workbookViewId="0">
      <selection activeCell="E10" sqref="E10"/>
    </sheetView>
  </sheetViews>
  <sheetFormatPr defaultColWidth="9.140625" defaultRowHeight="12.75" x14ac:dyDescent="0.2"/>
  <cols>
    <col min="1" max="1" width="2" style="34" customWidth="1"/>
    <col min="2" max="2" width="9.140625" style="359"/>
    <col min="3" max="3" width="27" style="359" customWidth="1"/>
    <col min="4" max="4" width="39.28515625" style="359" customWidth="1"/>
    <col min="5" max="8" width="12.7109375" style="359" customWidth="1"/>
    <col min="9" max="9" width="9.140625" style="359"/>
    <col min="10" max="10" width="10.5703125" style="359" customWidth="1"/>
    <col min="11" max="11" width="9.140625" style="359"/>
    <col min="12" max="16384" width="9.140625" style="34"/>
  </cols>
  <sheetData>
    <row r="1" spans="2:15" ht="60.75" customHeight="1" thickBot="1" x14ac:dyDescent="0.25">
      <c r="B1" s="855" t="s">
        <v>4</v>
      </c>
      <c r="C1" s="856"/>
      <c r="D1" s="856"/>
      <c r="E1" s="856"/>
      <c r="F1" s="856"/>
      <c r="G1" s="856"/>
      <c r="H1" s="856"/>
      <c r="I1" s="856"/>
      <c r="J1" s="857"/>
    </row>
    <row r="3" spans="2:15" s="222" customFormat="1" ht="18" customHeight="1" x14ac:dyDescent="0.2">
      <c r="B3" s="860" t="s">
        <v>749</v>
      </c>
      <c r="C3" s="861"/>
      <c r="D3" s="862"/>
      <c r="E3" s="234" t="s">
        <v>25</v>
      </c>
      <c r="F3" s="869">
        <f ca="1">TODAY()</f>
        <v>45888</v>
      </c>
      <c r="G3" s="869"/>
      <c r="H3" s="362" t="s">
        <v>109</v>
      </c>
      <c r="I3" s="872" t="str">
        <f>IF('START HERE'!E7="","",'START HERE'!E7)</f>
        <v xml:space="preserve"> </v>
      </c>
      <c r="J3" s="873"/>
    </row>
    <row r="4" spans="2:15" s="222" customFormat="1" ht="30.75" customHeight="1" x14ac:dyDescent="0.2">
      <c r="B4" s="863"/>
      <c r="C4" s="864"/>
      <c r="D4" s="865"/>
      <c r="E4" s="234" t="s">
        <v>56</v>
      </c>
      <c r="F4" s="776" t="str">
        <f>IF('START HERE'!E6="","Go to Start Here Tab to Complete",'START HERE'!E6)</f>
        <v>Go to Start Here Tab to Complete</v>
      </c>
      <c r="G4" s="777"/>
      <c r="H4" s="777"/>
      <c r="I4" s="777"/>
      <c r="J4" s="778"/>
    </row>
    <row r="5" spans="2:15" s="222" customFormat="1" ht="18" customHeight="1" x14ac:dyDescent="0.2">
      <c r="B5" s="863"/>
      <c r="C5" s="864"/>
      <c r="D5" s="865"/>
      <c r="E5" s="234" t="s">
        <v>44</v>
      </c>
      <c r="F5" s="874" t="str">
        <f>IF('START HERE'!E10="","",'START HERE'!E10)</f>
        <v xml:space="preserve"> </v>
      </c>
      <c r="G5" s="874"/>
      <c r="H5" s="363" t="s">
        <v>52</v>
      </c>
      <c r="I5" s="875" t="str">
        <f>IF('START HERE'!E11="","",'START HERE'!E11)</f>
        <v xml:space="preserve"> </v>
      </c>
      <c r="J5" s="875"/>
    </row>
    <row r="6" spans="2:15" s="222" customFormat="1" ht="18" customHeight="1" x14ac:dyDescent="0.2">
      <c r="B6" s="863"/>
      <c r="C6" s="864"/>
      <c r="D6" s="865"/>
      <c r="E6" s="234" t="s">
        <v>53</v>
      </c>
      <c r="F6" s="870" t="str">
        <f>IF('START HERE'!E9="","",'START HERE'!E9)</f>
        <v xml:space="preserve"> </v>
      </c>
      <c r="G6" s="870"/>
      <c r="H6" s="870"/>
      <c r="I6" s="870"/>
      <c r="J6" s="870"/>
    </row>
    <row r="7" spans="2:15" s="222" customFormat="1" ht="22.5" customHeight="1" x14ac:dyDescent="0.2">
      <c r="B7" s="866"/>
      <c r="C7" s="867"/>
      <c r="D7" s="868"/>
      <c r="E7" s="234" t="s">
        <v>43</v>
      </c>
      <c r="F7" s="871" t="str">
        <f>IF('START HERE'!E12="","",'START HERE'!E12)</f>
        <v>ATHLETICS</v>
      </c>
      <c r="G7" s="871"/>
      <c r="H7" s="871"/>
      <c r="I7" s="871"/>
      <c r="J7" s="871"/>
    </row>
    <row r="8" spans="2:15" ht="20.100000000000001" customHeight="1" x14ac:dyDescent="0.25">
      <c r="B8" s="858" t="s">
        <v>161</v>
      </c>
      <c r="C8" s="858"/>
      <c r="D8" s="858"/>
      <c r="E8" s="858"/>
      <c r="F8" s="858"/>
      <c r="G8" s="858"/>
      <c r="H8" s="858"/>
      <c r="I8" s="858"/>
      <c r="J8" s="858"/>
    </row>
    <row r="9" spans="2:15" ht="20.100000000000001" customHeight="1" x14ac:dyDescent="0.25">
      <c r="B9" s="859" t="s">
        <v>752</v>
      </c>
      <c r="C9" s="859"/>
      <c r="D9" s="859"/>
      <c r="E9" s="859"/>
      <c r="F9" s="859"/>
      <c r="G9" s="859"/>
      <c r="H9" s="859"/>
      <c r="I9" s="859"/>
      <c r="J9" s="859"/>
    </row>
    <row r="10" spans="2:15" s="360" customFormat="1" ht="42.75" customHeight="1" x14ac:dyDescent="0.25">
      <c r="B10" s="810" t="s">
        <v>750</v>
      </c>
      <c r="C10" s="810"/>
      <c r="D10" s="810"/>
      <c r="E10" s="365" t="s">
        <v>37</v>
      </c>
      <c r="F10" s="811" t="s">
        <v>751</v>
      </c>
      <c r="G10" s="811"/>
      <c r="H10" s="811"/>
      <c r="I10" s="811"/>
      <c r="J10" s="811"/>
      <c r="K10" s="809" t="s">
        <v>3</v>
      </c>
      <c r="L10" s="809"/>
      <c r="M10" s="809"/>
      <c r="N10" s="364"/>
      <c r="O10" s="364"/>
    </row>
    <row r="11" spans="2:15" ht="22.5" customHeight="1" thickBot="1" x14ac:dyDescent="0.3">
      <c r="B11" s="804" t="s">
        <v>748</v>
      </c>
      <c r="C11" s="804"/>
      <c r="D11" s="804"/>
      <c r="E11" s="804"/>
      <c r="F11" s="804"/>
      <c r="G11" s="804"/>
      <c r="H11" s="804"/>
      <c r="I11" s="804"/>
      <c r="J11" s="804"/>
      <c r="K11" s="364"/>
      <c r="L11" s="364"/>
      <c r="M11" s="364"/>
      <c r="N11" s="364"/>
      <c r="O11" s="364"/>
    </row>
    <row r="12" spans="2:15" ht="20.45" customHeight="1" thickBot="1" x14ac:dyDescent="0.25">
      <c r="B12" s="822" t="s">
        <v>753</v>
      </c>
      <c r="C12" s="823"/>
      <c r="D12" s="823"/>
      <c r="E12" s="823"/>
      <c r="F12" s="823"/>
      <c r="G12" s="823"/>
      <c r="H12" s="823"/>
      <c r="I12" s="823"/>
      <c r="J12" s="824"/>
      <c r="K12" s="805" t="s">
        <v>754</v>
      </c>
      <c r="L12" s="806"/>
      <c r="M12" s="806"/>
    </row>
    <row r="13" spans="2:15" x14ac:dyDescent="0.2">
      <c r="B13" s="812"/>
      <c r="C13" s="813"/>
      <c r="D13" s="813"/>
      <c r="E13" s="813"/>
      <c r="F13" s="813"/>
      <c r="G13" s="813"/>
      <c r="H13" s="813"/>
      <c r="I13" s="813"/>
      <c r="J13" s="814"/>
      <c r="K13" s="805"/>
      <c r="L13" s="806"/>
      <c r="M13" s="806"/>
    </row>
    <row r="14" spans="2:15" x14ac:dyDescent="0.2">
      <c r="B14" s="815"/>
      <c r="C14" s="816"/>
      <c r="D14" s="816"/>
      <c r="E14" s="816"/>
      <c r="F14" s="816"/>
      <c r="G14" s="816"/>
      <c r="H14" s="816"/>
      <c r="I14" s="816"/>
      <c r="J14" s="817"/>
      <c r="K14" s="805"/>
      <c r="L14" s="806"/>
      <c r="M14" s="806"/>
    </row>
    <row r="15" spans="2:15" x14ac:dyDescent="0.2">
      <c r="B15" s="815"/>
      <c r="C15" s="816"/>
      <c r="D15" s="816"/>
      <c r="E15" s="816"/>
      <c r="F15" s="816"/>
      <c r="G15" s="816"/>
      <c r="H15" s="816"/>
      <c r="I15" s="816"/>
      <c r="J15" s="817"/>
      <c r="K15" s="805"/>
      <c r="L15" s="806"/>
      <c r="M15" s="806"/>
    </row>
    <row r="16" spans="2:15" x14ac:dyDescent="0.2">
      <c r="B16" s="815"/>
      <c r="C16" s="816"/>
      <c r="D16" s="816"/>
      <c r="E16" s="816"/>
      <c r="F16" s="816"/>
      <c r="G16" s="816"/>
      <c r="H16" s="816"/>
      <c r="I16" s="816"/>
      <c r="J16" s="817"/>
      <c r="K16" s="805"/>
      <c r="L16" s="806"/>
      <c r="M16" s="806"/>
    </row>
    <row r="17" spans="2:18" x14ac:dyDescent="0.2">
      <c r="B17" s="815"/>
      <c r="C17" s="816"/>
      <c r="D17" s="816"/>
      <c r="E17" s="816"/>
      <c r="F17" s="816"/>
      <c r="G17" s="816"/>
      <c r="H17" s="816"/>
      <c r="I17" s="816"/>
      <c r="J17" s="817"/>
      <c r="K17" s="805"/>
      <c r="L17" s="806"/>
      <c r="M17" s="806"/>
    </row>
    <row r="18" spans="2:18" x14ac:dyDescent="0.2">
      <c r="B18" s="815"/>
      <c r="C18" s="816"/>
      <c r="D18" s="816"/>
      <c r="E18" s="816"/>
      <c r="F18" s="816"/>
      <c r="G18" s="816"/>
      <c r="H18" s="816"/>
      <c r="I18" s="816"/>
      <c r="J18" s="817"/>
    </row>
    <row r="19" spans="2:18" x14ac:dyDescent="0.2">
      <c r="B19" s="815"/>
      <c r="C19" s="816"/>
      <c r="D19" s="816"/>
      <c r="E19" s="816"/>
      <c r="F19" s="816"/>
      <c r="G19" s="816"/>
      <c r="H19" s="816"/>
      <c r="I19" s="816"/>
      <c r="J19" s="817"/>
    </row>
    <row r="20" spans="2:18" x14ac:dyDescent="0.2">
      <c r="B20" s="818"/>
      <c r="C20" s="816"/>
      <c r="D20" s="816"/>
      <c r="E20" s="816"/>
      <c r="F20" s="816"/>
      <c r="G20" s="816"/>
      <c r="H20" s="816"/>
      <c r="I20" s="816"/>
      <c r="J20" s="817"/>
    </row>
    <row r="21" spans="2:18" x14ac:dyDescent="0.2">
      <c r="B21" s="818"/>
      <c r="C21" s="816"/>
      <c r="D21" s="816"/>
      <c r="E21" s="816"/>
      <c r="F21" s="816"/>
      <c r="G21" s="816"/>
      <c r="H21" s="816"/>
      <c r="I21" s="816"/>
      <c r="J21" s="817"/>
    </row>
    <row r="22" spans="2:18" ht="13.5" thickBot="1" x14ac:dyDescent="0.25">
      <c r="B22" s="819"/>
      <c r="C22" s="820"/>
      <c r="D22" s="820"/>
      <c r="E22" s="820"/>
      <c r="F22" s="820"/>
      <c r="G22" s="820"/>
      <c r="H22" s="820"/>
      <c r="I22" s="820"/>
      <c r="J22" s="821"/>
    </row>
    <row r="23" spans="2:18" ht="39.75" customHeight="1" thickBot="1" x14ac:dyDescent="0.25">
      <c r="B23" s="828" t="s">
        <v>747</v>
      </c>
      <c r="C23" s="829"/>
      <c r="D23" s="829"/>
      <c r="E23" s="829"/>
      <c r="F23" s="829"/>
      <c r="G23" s="829"/>
      <c r="H23" s="829"/>
      <c r="I23" s="829"/>
      <c r="J23" s="830"/>
    </row>
    <row r="24" spans="2:18" ht="15.6" customHeight="1" x14ac:dyDescent="0.2">
      <c r="B24" s="812"/>
      <c r="C24" s="845"/>
      <c r="D24" s="845"/>
      <c r="E24" s="845"/>
      <c r="F24" s="845"/>
      <c r="G24" s="845"/>
      <c r="H24" s="845"/>
      <c r="I24" s="845"/>
      <c r="J24" s="846"/>
      <c r="K24" s="807" t="s">
        <v>755</v>
      </c>
      <c r="L24" s="808"/>
      <c r="M24" s="808"/>
      <c r="N24" s="366"/>
      <c r="O24" s="366"/>
      <c r="P24" s="366"/>
      <c r="Q24" s="366"/>
      <c r="R24" s="366"/>
    </row>
    <row r="25" spans="2:18" ht="13.9" customHeight="1" x14ac:dyDescent="0.2">
      <c r="B25" s="815"/>
      <c r="C25" s="847"/>
      <c r="D25" s="847"/>
      <c r="E25" s="847"/>
      <c r="F25" s="847"/>
      <c r="G25" s="847"/>
      <c r="H25" s="847"/>
      <c r="I25" s="847"/>
      <c r="J25" s="848"/>
      <c r="K25" s="807"/>
      <c r="L25" s="808"/>
      <c r="M25" s="808"/>
    </row>
    <row r="26" spans="2:18" ht="13.9" customHeight="1" x14ac:dyDescent="0.2">
      <c r="B26" s="815"/>
      <c r="C26" s="847"/>
      <c r="D26" s="847"/>
      <c r="E26" s="847"/>
      <c r="F26" s="847"/>
      <c r="G26" s="847"/>
      <c r="H26" s="847"/>
      <c r="I26" s="847"/>
      <c r="J26" s="848"/>
      <c r="K26" s="807"/>
      <c r="L26" s="808"/>
      <c r="M26" s="808"/>
    </row>
    <row r="27" spans="2:18" ht="13.9" customHeight="1" x14ac:dyDescent="0.2">
      <c r="B27" s="815"/>
      <c r="C27" s="847"/>
      <c r="D27" s="847"/>
      <c r="E27" s="847"/>
      <c r="F27" s="847"/>
      <c r="G27" s="847"/>
      <c r="H27" s="847"/>
      <c r="I27" s="847"/>
      <c r="J27" s="848"/>
      <c r="K27" s="807"/>
      <c r="L27" s="808"/>
      <c r="M27" s="808"/>
    </row>
    <row r="28" spans="2:18" ht="13.9" customHeight="1" x14ac:dyDescent="0.2">
      <c r="B28" s="815"/>
      <c r="C28" s="847"/>
      <c r="D28" s="847"/>
      <c r="E28" s="847"/>
      <c r="F28" s="847"/>
      <c r="G28" s="847"/>
      <c r="H28" s="847"/>
      <c r="I28" s="847"/>
      <c r="J28" s="848"/>
      <c r="K28" s="807"/>
      <c r="L28" s="808"/>
      <c r="M28" s="808"/>
    </row>
    <row r="29" spans="2:18" ht="13.9" customHeight="1" x14ac:dyDescent="0.2">
      <c r="B29" s="815"/>
      <c r="C29" s="847"/>
      <c r="D29" s="847"/>
      <c r="E29" s="847"/>
      <c r="F29" s="847"/>
      <c r="G29" s="847"/>
      <c r="H29" s="847"/>
      <c r="I29" s="847"/>
      <c r="J29" s="848"/>
      <c r="K29" s="807"/>
      <c r="L29" s="808"/>
      <c r="M29" s="808"/>
    </row>
    <row r="30" spans="2:18" ht="13.9" customHeight="1" x14ac:dyDescent="0.2">
      <c r="B30" s="815"/>
      <c r="C30" s="847"/>
      <c r="D30" s="847"/>
      <c r="E30" s="847"/>
      <c r="F30" s="847"/>
      <c r="G30" s="847"/>
      <c r="H30" s="847"/>
      <c r="I30" s="847"/>
      <c r="J30" s="848"/>
      <c r="K30" s="807"/>
      <c r="L30" s="808"/>
      <c r="M30" s="808"/>
    </row>
    <row r="31" spans="2:18" ht="13.9" customHeight="1" x14ac:dyDescent="0.2">
      <c r="B31" s="815"/>
      <c r="C31" s="847"/>
      <c r="D31" s="847"/>
      <c r="E31" s="847"/>
      <c r="F31" s="847"/>
      <c r="G31" s="847"/>
      <c r="H31" s="847"/>
      <c r="I31" s="847"/>
      <c r="J31" s="848"/>
      <c r="K31" s="807"/>
      <c r="L31" s="808"/>
      <c r="M31" s="808"/>
    </row>
    <row r="32" spans="2:18" ht="13.9" customHeight="1" x14ac:dyDescent="0.2">
      <c r="B32" s="815"/>
      <c r="C32" s="847"/>
      <c r="D32" s="847"/>
      <c r="E32" s="847"/>
      <c r="F32" s="847"/>
      <c r="G32" s="847"/>
      <c r="H32" s="847"/>
      <c r="I32" s="847"/>
      <c r="J32" s="848"/>
      <c r="K32" s="807"/>
      <c r="L32" s="808"/>
      <c r="M32" s="808"/>
    </row>
    <row r="33" spans="2:13" ht="13.9" customHeight="1" x14ac:dyDescent="0.2">
      <c r="B33" s="815"/>
      <c r="C33" s="847"/>
      <c r="D33" s="847"/>
      <c r="E33" s="847"/>
      <c r="F33" s="847"/>
      <c r="G33" s="847"/>
      <c r="H33" s="847"/>
      <c r="I33" s="847"/>
      <c r="J33" s="848"/>
      <c r="K33" s="807"/>
      <c r="L33" s="808"/>
      <c r="M33" s="808"/>
    </row>
    <row r="34" spans="2:13" ht="13.9" customHeight="1" x14ac:dyDescent="0.2">
      <c r="B34" s="815"/>
      <c r="C34" s="847"/>
      <c r="D34" s="847"/>
      <c r="E34" s="847"/>
      <c r="F34" s="847"/>
      <c r="G34" s="847"/>
      <c r="H34" s="847"/>
      <c r="I34" s="847"/>
      <c r="J34" s="848"/>
      <c r="K34" s="807"/>
      <c r="L34" s="808"/>
      <c r="M34" s="808"/>
    </row>
    <row r="35" spans="2:13" x14ac:dyDescent="0.2">
      <c r="B35" s="815"/>
      <c r="C35" s="847"/>
      <c r="D35" s="847"/>
      <c r="E35" s="847"/>
      <c r="F35" s="847"/>
      <c r="G35" s="847"/>
      <c r="H35" s="847"/>
      <c r="I35" s="847"/>
      <c r="J35" s="848"/>
      <c r="K35" s="807"/>
      <c r="L35" s="808"/>
      <c r="M35" s="808"/>
    </row>
    <row r="36" spans="2:13" ht="13.5" thickBot="1" x14ac:dyDescent="0.25">
      <c r="B36" s="849"/>
      <c r="C36" s="850"/>
      <c r="D36" s="850"/>
      <c r="E36" s="850"/>
      <c r="F36" s="850"/>
      <c r="G36" s="850"/>
      <c r="H36" s="850"/>
      <c r="I36" s="850"/>
      <c r="J36" s="851"/>
      <c r="K36" s="807"/>
      <c r="L36" s="808"/>
      <c r="M36" s="808"/>
    </row>
    <row r="37" spans="2:13" ht="22.5" customHeight="1" thickBot="1" x14ac:dyDescent="0.25">
      <c r="B37" s="825" t="s">
        <v>756</v>
      </c>
      <c r="C37" s="826"/>
      <c r="D37" s="826"/>
      <c r="E37" s="826"/>
      <c r="F37" s="826"/>
      <c r="G37" s="826"/>
      <c r="H37" s="826"/>
      <c r="I37" s="826"/>
      <c r="J37" s="827"/>
    </row>
    <row r="38" spans="2:13" x14ac:dyDescent="0.2">
      <c r="B38" s="812"/>
      <c r="C38" s="845"/>
      <c r="D38" s="845"/>
      <c r="E38" s="845"/>
      <c r="F38" s="845"/>
      <c r="G38" s="845"/>
      <c r="H38" s="845"/>
      <c r="I38" s="845"/>
      <c r="J38" s="846"/>
    </row>
    <row r="39" spans="2:13" x14ac:dyDescent="0.2">
      <c r="B39" s="815"/>
      <c r="C39" s="847"/>
      <c r="D39" s="847"/>
      <c r="E39" s="847"/>
      <c r="F39" s="847"/>
      <c r="G39" s="847"/>
      <c r="H39" s="847"/>
      <c r="I39" s="847"/>
      <c r="J39" s="848"/>
    </row>
    <row r="40" spans="2:13" x14ac:dyDescent="0.2">
      <c r="B40" s="815"/>
      <c r="C40" s="847"/>
      <c r="D40" s="847"/>
      <c r="E40" s="847"/>
      <c r="F40" s="847"/>
      <c r="G40" s="847"/>
      <c r="H40" s="847"/>
      <c r="I40" s="847"/>
      <c r="J40" s="848"/>
    </row>
    <row r="41" spans="2:13" x14ac:dyDescent="0.2">
      <c r="B41" s="815"/>
      <c r="C41" s="847"/>
      <c r="D41" s="847"/>
      <c r="E41" s="847"/>
      <c r="F41" s="847"/>
      <c r="G41" s="847"/>
      <c r="H41" s="847"/>
      <c r="I41" s="847"/>
      <c r="J41" s="848"/>
    </row>
    <row r="42" spans="2:13" x14ac:dyDescent="0.2">
      <c r="B42" s="815"/>
      <c r="C42" s="847"/>
      <c r="D42" s="847"/>
      <c r="E42" s="847"/>
      <c r="F42" s="847"/>
      <c r="G42" s="847"/>
      <c r="H42" s="847"/>
      <c r="I42" s="847"/>
      <c r="J42" s="848"/>
    </row>
    <row r="43" spans="2:13" x14ac:dyDescent="0.2">
      <c r="B43" s="815"/>
      <c r="C43" s="847"/>
      <c r="D43" s="847"/>
      <c r="E43" s="847"/>
      <c r="F43" s="847"/>
      <c r="G43" s="847"/>
      <c r="H43" s="847"/>
      <c r="I43" s="847"/>
      <c r="J43" s="848"/>
    </row>
    <row r="44" spans="2:13" x14ac:dyDescent="0.2">
      <c r="B44" s="815"/>
      <c r="C44" s="847"/>
      <c r="D44" s="847"/>
      <c r="E44" s="847"/>
      <c r="F44" s="847"/>
      <c r="G44" s="847"/>
      <c r="H44" s="847"/>
      <c r="I44" s="847"/>
      <c r="J44" s="848"/>
    </row>
    <row r="45" spans="2:13" x14ac:dyDescent="0.2">
      <c r="B45" s="815"/>
      <c r="C45" s="847"/>
      <c r="D45" s="847"/>
      <c r="E45" s="847"/>
      <c r="F45" s="847"/>
      <c r="G45" s="847"/>
      <c r="H45" s="847"/>
      <c r="I45" s="847"/>
      <c r="J45" s="848"/>
    </row>
    <row r="46" spans="2:13" x14ac:dyDescent="0.2">
      <c r="B46" s="815"/>
      <c r="C46" s="847"/>
      <c r="D46" s="847"/>
      <c r="E46" s="847"/>
      <c r="F46" s="847"/>
      <c r="G46" s="847"/>
      <c r="H46" s="847"/>
      <c r="I46" s="847"/>
      <c r="J46" s="848"/>
    </row>
    <row r="47" spans="2:13" x14ac:dyDescent="0.2">
      <c r="B47" s="815"/>
      <c r="C47" s="847"/>
      <c r="D47" s="847"/>
      <c r="E47" s="847"/>
      <c r="F47" s="847"/>
      <c r="G47" s="847"/>
      <c r="H47" s="847"/>
      <c r="I47" s="847"/>
      <c r="J47" s="848"/>
    </row>
    <row r="48" spans="2:13" x14ac:dyDescent="0.2">
      <c r="B48" s="815"/>
      <c r="C48" s="847"/>
      <c r="D48" s="847"/>
      <c r="E48" s="847"/>
      <c r="F48" s="847"/>
      <c r="G48" s="847"/>
      <c r="H48" s="847"/>
      <c r="I48" s="847"/>
      <c r="J48" s="848"/>
    </row>
    <row r="49" spans="2:10" x14ac:dyDescent="0.2">
      <c r="B49" s="815"/>
      <c r="C49" s="847"/>
      <c r="D49" s="847"/>
      <c r="E49" s="847"/>
      <c r="F49" s="847"/>
      <c r="G49" s="847"/>
      <c r="H49" s="847"/>
      <c r="I49" s="847"/>
      <c r="J49" s="848"/>
    </row>
    <row r="50" spans="2:10" x14ac:dyDescent="0.2">
      <c r="B50" s="815"/>
      <c r="C50" s="847"/>
      <c r="D50" s="847"/>
      <c r="E50" s="847"/>
      <c r="F50" s="847"/>
      <c r="G50" s="847"/>
      <c r="H50" s="847"/>
      <c r="I50" s="847"/>
      <c r="J50" s="848"/>
    </row>
    <row r="51" spans="2:10" x14ac:dyDescent="0.2">
      <c r="B51" s="815"/>
      <c r="C51" s="847"/>
      <c r="D51" s="847"/>
      <c r="E51" s="847"/>
      <c r="F51" s="847"/>
      <c r="G51" s="847"/>
      <c r="H51" s="847"/>
      <c r="I51" s="847"/>
      <c r="J51" s="848"/>
    </row>
    <row r="52" spans="2:10" x14ac:dyDescent="0.2">
      <c r="B52" s="815"/>
      <c r="C52" s="847"/>
      <c r="D52" s="847"/>
      <c r="E52" s="847"/>
      <c r="F52" s="847"/>
      <c r="G52" s="847"/>
      <c r="H52" s="847"/>
      <c r="I52" s="847"/>
      <c r="J52" s="848"/>
    </row>
    <row r="53" spans="2:10" x14ac:dyDescent="0.2">
      <c r="B53" s="815"/>
      <c r="C53" s="847"/>
      <c r="D53" s="847"/>
      <c r="E53" s="847"/>
      <c r="F53" s="847"/>
      <c r="G53" s="847"/>
      <c r="H53" s="847"/>
      <c r="I53" s="847"/>
      <c r="J53" s="848"/>
    </row>
    <row r="54" spans="2:10" x14ac:dyDescent="0.2">
      <c r="B54" s="815"/>
      <c r="C54" s="847"/>
      <c r="D54" s="847"/>
      <c r="E54" s="847"/>
      <c r="F54" s="847"/>
      <c r="G54" s="847"/>
      <c r="H54" s="847"/>
      <c r="I54" s="847"/>
      <c r="J54" s="848"/>
    </row>
    <row r="55" spans="2:10" x14ac:dyDescent="0.2">
      <c r="B55" s="815"/>
      <c r="C55" s="847"/>
      <c r="D55" s="847"/>
      <c r="E55" s="847"/>
      <c r="F55" s="847"/>
      <c r="G55" s="847"/>
      <c r="H55" s="847"/>
      <c r="I55" s="847"/>
      <c r="J55" s="848"/>
    </row>
    <row r="56" spans="2:10" ht="13.5" thickBot="1" x14ac:dyDescent="0.25">
      <c r="B56" s="849"/>
      <c r="C56" s="850"/>
      <c r="D56" s="850"/>
      <c r="E56" s="850"/>
      <c r="F56" s="850"/>
      <c r="G56" s="850"/>
      <c r="H56" s="850"/>
      <c r="I56" s="850"/>
      <c r="J56" s="851"/>
    </row>
    <row r="57" spans="2:10" ht="108.75" customHeight="1" thickBot="1" x14ac:dyDescent="0.25">
      <c r="B57" s="852" t="s">
        <v>185</v>
      </c>
      <c r="C57" s="853"/>
      <c r="D57" s="853"/>
      <c r="E57" s="853"/>
      <c r="F57" s="853"/>
      <c r="G57" s="853"/>
      <c r="H57" s="853"/>
      <c r="I57" s="853"/>
      <c r="J57" s="854"/>
    </row>
    <row r="58" spans="2:10" x14ac:dyDescent="0.2">
      <c r="B58" s="832" t="s">
        <v>757</v>
      </c>
      <c r="C58" s="833"/>
      <c r="D58" s="833"/>
      <c r="E58" s="833"/>
      <c r="F58" s="834"/>
      <c r="G58" s="838" t="s">
        <v>195</v>
      </c>
      <c r="H58" s="839"/>
      <c r="I58" s="840">
        <v>0</v>
      </c>
      <c r="J58" s="841"/>
    </row>
    <row r="59" spans="2:10" x14ac:dyDescent="0.2">
      <c r="B59" s="835"/>
      <c r="C59" s="836"/>
      <c r="D59" s="836"/>
      <c r="E59" s="836"/>
      <c r="F59" s="837"/>
      <c r="G59" s="838"/>
      <c r="H59" s="839"/>
      <c r="I59" s="840"/>
      <c r="J59" s="841"/>
    </row>
    <row r="60" spans="2:10" ht="13.5" thickBot="1" x14ac:dyDescent="0.25">
      <c r="B60" s="842" t="s">
        <v>5</v>
      </c>
      <c r="C60" s="843"/>
      <c r="D60" s="843"/>
      <c r="E60" s="843"/>
      <c r="F60" s="843"/>
      <c r="G60" s="843"/>
      <c r="H60" s="843"/>
      <c r="I60" s="843"/>
      <c r="J60" s="844"/>
    </row>
    <row r="61" spans="2:10" x14ac:dyDescent="0.2">
      <c r="B61" s="361"/>
      <c r="C61" s="361"/>
      <c r="D61" s="361"/>
      <c r="E61" s="361"/>
      <c r="F61" s="361"/>
      <c r="G61" s="361"/>
      <c r="H61" s="361"/>
      <c r="I61" s="361"/>
      <c r="J61" s="361"/>
    </row>
    <row r="62" spans="2:10" x14ac:dyDescent="0.2">
      <c r="B62" s="831" t="s">
        <v>6</v>
      </c>
      <c r="C62" s="831"/>
      <c r="D62" s="831"/>
      <c r="E62" s="831"/>
      <c r="F62" s="831"/>
      <c r="G62" s="831"/>
      <c r="H62" s="831"/>
      <c r="I62" s="831"/>
      <c r="J62" s="831"/>
    </row>
    <row r="63" spans="2:10" ht="28.5" customHeight="1" x14ac:dyDescent="0.2">
      <c r="B63" s="831"/>
      <c r="C63" s="831"/>
      <c r="D63" s="831"/>
      <c r="E63" s="831"/>
      <c r="F63" s="831"/>
      <c r="G63" s="831"/>
      <c r="H63" s="831"/>
      <c r="I63" s="831"/>
      <c r="J63" s="831"/>
    </row>
  </sheetData>
  <sheetProtection password="EB1C" sheet="1" objects="1" scenarios="1"/>
  <mergeCells count="29">
    <mergeCell ref="B1:J1"/>
    <mergeCell ref="B8:J8"/>
    <mergeCell ref="B9:J9"/>
    <mergeCell ref="B3:D7"/>
    <mergeCell ref="F3:G3"/>
    <mergeCell ref="F6:J6"/>
    <mergeCell ref="F7:J7"/>
    <mergeCell ref="I3:J3"/>
    <mergeCell ref="F5:G5"/>
    <mergeCell ref="I5:J5"/>
    <mergeCell ref="B37:J37"/>
    <mergeCell ref="B23:J23"/>
    <mergeCell ref="B62:J63"/>
    <mergeCell ref="B58:F59"/>
    <mergeCell ref="G58:H59"/>
    <mergeCell ref="I58:J59"/>
    <mergeCell ref="B60:J60"/>
    <mergeCell ref="B24:J36"/>
    <mergeCell ref="B57:J57"/>
    <mergeCell ref="B38:J56"/>
    <mergeCell ref="B11:J11"/>
    <mergeCell ref="K12:M17"/>
    <mergeCell ref="K24:M36"/>
    <mergeCell ref="F4:J4"/>
    <mergeCell ref="K10:M10"/>
    <mergeCell ref="B10:D10"/>
    <mergeCell ref="F10:J10"/>
    <mergeCell ref="B13:J22"/>
    <mergeCell ref="B12:J12"/>
  </mergeCells>
  <phoneticPr fontId="0" type="noConversion"/>
  <printOptions horizontalCentered="1"/>
  <pageMargins left="0.2" right="0.2" top="0.56999999999999995" bottom="0.51" header="0.33" footer="0.25"/>
  <pageSetup scale="65" orientation="portrait" r:id="rId1"/>
  <headerFooter alignWithMargins="0">
    <oddFooter>&amp;L&amp;8File: &amp;F
Tab: &amp;A&amp;CRevised 10/2023&amp;R&amp;8&amp;D
&amp;T</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P64"/>
  <sheetViews>
    <sheetView showGridLines="0" showRowColHeaders="0" showZeros="0" topLeftCell="A4" zoomScale="80" zoomScaleNormal="100" workbookViewId="0">
      <selection activeCell="D6" sqref="D6:H6"/>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7.5703125" customWidth="1"/>
    <col min="10" max="10" width="10.42578125" customWidth="1"/>
    <col min="11" max="11" width="3.140625" customWidth="1"/>
    <col min="12" max="12" width="13.85546875" customWidth="1"/>
    <col min="13" max="13" width="28.7109375" customWidth="1"/>
  </cols>
  <sheetData>
    <row r="1" spans="2:13" ht="43.5" customHeight="1" x14ac:dyDescent="0.2">
      <c r="B1" s="982" t="s">
        <v>0</v>
      </c>
      <c r="C1" s="983"/>
      <c r="D1" s="983"/>
      <c r="E1" s="983"/>
      <c r="F1" s="983"/>
      <c r="G1" s="983"/>
      <c r="H1" s="983"/>
      <c r="I1" s="983"/>
      <c r="J1" s="983"/>
      <c r="K1" s="983"/>
      <c r="L1" s="983"/>
      <c r="M1" s="983"/>
    </row>
    <row r="2" spans="2:13" ht="27.75" customHeight="1" x14ac:dyDescent="0.2">
      <c r="B2" s="983"/>
      <c r="C2" s="983"/>
      <c r="D2" s="983"/>
      <c r="E2" s="983"/>
      <c r="F2" s="983"/>
      <c r="G2" s="983"/>
      <c r="H2" s="983"/>
      <c r="I2" s="983"/>
      <c r="J2" s="983"/>
      <c r="K2" s="983"/>
      <c r="L2" s="983"/>
      <c r="M2" s="983"/>
    </row>
    <row r="3" spans="2:13" s="8" customFormat="1" ht="25.5" x14ac:dyDescent="0.35">
      <c r="B3" s="917" t="s">
        <v>758</v>
      </c>
      <c r="C3" s="917"/>
      <c r="D3" s="917"/>
      <c r="E3" s="917"/>
      <c r="F3" s="917"/>
      <c r="G3" s="917"/>
      <c r="H3" s="917"/>
      <c r="I3" s="917"/>
      <c r="J3" s="917"/>
      <c r="K3" s="917"/>
      <c r="L3" s="917"/>
      <c r="M3" s="917"/>
    </row>
    <row r="4" spans="2:13" s="9" customFormat="1" ht="25.5" x14ac:dyDescent="0.35">
      <c r="B4" s="917" t="s">
        <v>72</v>
      </c>
      <c r="C4" s="917"/>
      <c r="D4" s="917"/>
      <c r="E4" s="917"/>
      <c r="F4" s="917"/>
      <c r="G4" s="917"/>
      <c r="H4" s="917"/>
      <c r="I4" s="917"/>
      <c r="J4" s="917"/>
      <c r="K4" s="917"/>
      <c r="L4" s="917"/>
      <c r="M4" s="917"/>
    </row>
    <row r="5" spans="2:13" ht="28.5" customHeight="1" thickBot="1" x14ac:dyDescent="0.25">
      <c r="B5" s="984" t="s">
        <v>145</v>
      </c>
      <c r="C5" s="984"/>
      <c r="D5" s="984"/>
      <c r="E5" s="984"/>
      <c r="F5" s="984"/>
      <c r="G5" s="984"/>
      <c r="H5" s="984"/>
      <c r="I5" s="984"/>
      <c r="J5" s="984"/>
      <c r="K5" s="984"/>
      <c r="L5" s="984"/>
      <c r="M5" s="984"/>
    </row>
    <row r="6" spans="2:13" ht="24" customHeight="1" thickBot="1" x14ac:dyDescent="0.25">
      <c r="B6" s="966" t="s">
        <v>135</v>
      </c>
      <c r="C6" s="967"/>
      <c r="D6" s="929"/>
      <c r="E6" s="930"/>
      <c r="F6" s="930"/>
      <c r="G6" s="930"/>
      <c r="H6" s="931"/>
      <c r="I6" s="15"/>
      <c r="J6" s="919" t="s">
        <v>146</v>
      </c>
      <c r="K6" s="920"/>
      <c r="L6" s="921">
        <f ca="1">TODAY()</f>
        <v>45888</v>
      </c>
      <c r="M6" s="922"/>
    </row>
    <row r="7" spans="2:13" ht="18" customHeight="1" thickBot="1" x14ac:dyDescent="0.25">
      <c r="B7" s="24"/>
      <c r="C7" s="24"/>
      <c r="D7" s="27"/>
      <c r="E7" s="27"/>
      <c r="F7" s="27"/>
      <c r="G7" s="27"/>
      <c r="H7" s="28"/>
      <c r="I7" s="15"/>
      <c r="J7" s="25"/>
      <c r="K7" s="26"/>
      <c r="L7" s="22"/>
      <c r="M7" s="23"/>
    </row>
    <row r="8" spans="2:13" ht="18" customHeight="1" x14ac:dyDescent="0.2">
      <c r="B8" s="935" t="s">
        <v>138</v>
      </c>
      <c r="C8" s="936"/>
      <c r="D8" s="939"/>
      <c r="E8" s="940"/>
      <c r="F8" s="940"/>
      <c r="G8" s="940"/>
      <c r="H8" s="941"/>
      <c r="I8" s="918"/>
      <c r="J8" s="935" t="s">
        <v>137</v>
      </c>
      <c r="K8" s="936"/>
      <c r="L8" s="923" t="str">
        <f>'START HERE'!E12</f>
        <v>ATHLETICS</v>
      </c>
      <c r="M8" s="924"/>
    </row>
    <row r="9" spans="2:13" ht="27.75" customHeight="1" thickBot="1" x14ac:dyDescent="0.25">
      <c r="B9" s="937"/>
      <c r="C9" s="938"/>
      <c r="D9" s="942"/>
      <c r="E9" s="943"/>
      <c r="F9" s="943"/>
      <c r="G9" s="943"/>
      <c r="H9" s="944"/>
      <c r="I9" s="918"/>
      <c r="J9" s="964"/>
      <c r="K9" s="965"/>
      <c r="L9" s="925"/>
      <c r="M9" s="926"/>
    </row>
    <row r="10" spans="2:13" ht="18" customHeight="1" thickBot="1" x14ac:dyDescent="0.25">
      <c r="B10" s="945" t="s">
        <v>136</v>
      </c>
      <c r="C10" s="946"/>
      <c r="D10" s="946"/>
      <c r="E10" s="946"/>
      <c r="F10" s="946"/>
      <c r="G10" s="946"/>
      <c r="H10" s="947"/>
      <c r="I10" s="932"/>
      <c r="J10" s="937"/>
      <c r="K10" s="938"/>
      <c r="L10" s="927"/>
      <c r="M10" s="928"/>
    </row>
    <row r="11" spans="2:13" ht="18" customHeight="1" thickBot="1" x14ac:dyDescent="0.25">
      <c r="B11" s="979" t="s">
        <v>134</v>
      </c>
      <c r="C11" s="965"/>
      <c r="D11" s="973"/>
      <c r="E11" s="974"/>
      <c r="F11" s="974"/>
      <c r="G11" s="974"/>
      <c r="H11" s="975"/>
      <c r="I11" s="932"/>
      <c r="J11" s="919" t="s">
        <v>148</v>
      </c>
      <c r="K11" s="920"/>
      <c r="L11" s="933" t="str">
        <f>'START HERE'!E11</f>
        <v xml:space="preserve"> </v>
      </c>
      <c r="M11" s="934"/>
    </row>
    <row r="12" spans="2:13" ht="24" customHeight="1" thickBot="1" x14ac:dyDescent="0.25">
      <c r="B12" s="979"/>
      <c r="C12" s="965"/>
      <c r="D12" s="970"/>
      <c r="E12" s="971"/>
      <c r="F12" s="971"/>
      <c r="G12" s="971"/>
      <c r="H12" s="972"/>
      <c r="J12" s="914" t="s">
        <v>140</v>
      </c>
      <c r="K12" s="915"/>
      <c r="L12" s="915"/>
      <c r="M12" s="916"/>
    </row>
    <row r="13" spans="2:13" ht="24" customHeight="1" thickBot="1" x14ac:dyDescent="0.25">
      <c r="B13" s="980"/>
      <c r="C13" s="938"/>
      <c r="D13" s="970"/>
      <c r="E13" s="971"/>
      <c r="F13" s="971"/>
      <c r="G13" s="971"/>
      <c r="H13" s="972"/>
      <c r="J13" s="950" t="s">
        <v>139</v>
      </c>
      <c r="K13" s="951"/>
      <c r="L13" s="948">
        <f>'START HERE'!E24</f>
        <v>0</v>
      </c>
      <c r="M13" s="949"/>
    </row>
    <row r="14" spans="2:13" ht="24" customHeight="1" thickBot="1" x14ac:dyDescent="0.25">
      <c r="B14" s="957" t="s">
        <v>149</v>
      </c>
      <c r="C14" s="958"/>
      <c r="D14" s="970"/>
      <c r="E14" s="971"/>
      <c r="F14" s="971"/>
      <c r="G14" s="971"/>
      <c r="H14" s="972"/>
      <c r="J14" s="950" t="s">
        <v>151</v>
      </c>
      <c r="K14" s="981"/>
      <c r="L14" s="948">
        <f>'START HERE'!E25</f>
        <v>0</v>
      </c>
      <c r="M14" s="949"/>
    </row>
    <row r="15" spans="2:13" ht="24" customHeight="1" thickBot="1" x14ac:dyDescent="0.25">
      <c r="B15" s="957" t="s">
        <v>150</v>
      </c>
      <c r="C15" s="958"/>
      <c r="D15" s="970"/>
      <c r="E15" s="971"/>
      <c r="F15" s="971"/>
      <c r="G15" s="971"/>
      <c r="H15" s="972"/>
      <c r="J15" s="950" t="s">
        <v>152</v>
      </c>
      <c r="K15" s="981"/>
      <c r="L15" s="948">
        <f>'START HERE'!E26</f>
        <v>0</v>
      </c>
      <c r="M15" s="949"/>
    </row>
    <row r="16" spans="2:13" ht="24" customHeight="1" thickBot="1" x14ac:dyDescent="0.25">
      <c r="B16" s="968" t="s">
        <v>154</v>
      </c>
      <c r="C16" s="969"/>
      <c r="D16" s="976"/>
      <c r="E16" s="977"/>
      <c r="F16" s="977"/>
      <c r="G16" s="977"/>
      <c r="H16" s="978"/>
      <c r="J16" s="379"/>
      <c r="K16" s="379"/>
      <c r="L16" s="380"/>
      <c r="M16" s="380"/>
    </row>
    <row r="17" spans="2:13" ht="13.9" customHeight="1" x14ac:dyDescent="0.2">
      <c r="B17" s="6"/>
      <c r="C17" s="6"/>
      <c r="D17" s="21"/>
      <c r="E17" s="21"/>
      <c r="F17" s="21"/>
      <c r="G17" s="21"/>
      <c r="J17" s="379"/>
      <c r="K17" s="379"/>
      <c r="L17" s="380"/>
      <c r="M17" s="380"/>
    </row>
    <row r="18" spans="2:13" ht="23.25" customHeight="1" x14ac:dyDescent="0.25">
      <c r="B18" s="956" t="s">
        <v>155</v>
      </c>
      <c r="C18" s="956"/>
      <c r="D18" s="956"/>
      <c r="E18" s="963">
        <f ca="1">L6+28</f>
        <v>45916</v>
      </c>
      <c r="F18" s="963"/>
      <c r="G18" s="963"/>
      <c r="H18" s="955" t="s">
        <v>156</v>
      </c>
      <c r="I18" s="955"/>
      <c r="J18" s="955"/>
      <c r="K18" s="955"/>
      <c r="L18" s="955"/>
      <c r="M18" s="955"/>
    </row>
    <row r="19" spans="2:13" ht="15.75" customHeight="1" x14ac:dyDescent="0.25">
      <c r="B19" s="955" t="s">
        <v>158</v>
      </c>
      <c r="C19" s="955"/>
      <c r="D19" s="955"/>
      <c r="E19" s="955"/>
      <c r="F19" s="955"/>
      <c r="G19" s="955"/>
      <c r="H19" s="955"/>
      <c r="I19" s="955"/>
      <c r="J19" s="955"/>
      <c r="K19" s="955"/>
      <c r="L19" s="955"/>
      <c r="M19" s="955"/>
    </row>
    <row r="20" spans="2:13" s="10" customFormat="1" ht="15.75" customHeight="1" x14ac:dyDescent="0.25">
      <c r="B20" s="30"/>
      <c r="C20" s="30"/>
      <c r="D20" s="30"/>
      <c r="E20" s="30"/>
      <c r="F20" s="30"/>
      <c r="G20" s="31"/>
      <c r="H20" s="32"/>
      <c r="I20" s="32"/>
      <c r="J20" s="32"/>
      <c r="K20" s="32"/>
      <c r="L20" s="32"/>
      <c r="M20" s="32"/>
    </row>
    <row r="21" spans="2:13" s="10" customFormat="1" ht="14.25" customHeight="1" x14ac:dyDescent="0.25">
      <c r="B21" s="959" t="s">
        <v>147</v>
      </c>
      <c r="C21" s="959"/>
      <c r="D21" s="959"/>
      <c r="E21" s="959"/>
      <c r="F21" s="959"/>
      <c r="G21" s="959"/>
      <c r="H21" s="959"/>
      <c r="I21" s="959"/>
      <c r="J21" s="959"/>
      <c r="K21" s="959"/>
      <c r="L21" s="959"/>
      <c r="M21" s="959"/>
    </row>
    <row r="22" spans="2:13" s="10" customFormat="1" ht="14.25" customHeight="1" x14ac:dyDescent="0.2">
      <c r="B22" s="5"/>
      <c r="C22" s="5"/>
      <c r="D22" s="5"/>
      <c r="E22" s="5"/>
      <c r="F22" s="5"/>
      <c r="G22" s="5"/>
      <c r="H22" s="5"/>
      <c r="I22" s="5"/>
      <c r="J22"/>
      <c r="K22"/>
      <c r="L22"/>
      <c r="M22"/>
    </row>
    <row r="23" spans="2:13" x14ac:dyDescent="0.2">
      <c r="B23" s="960" t="s">
        <v>759</v>
      </c>
      <c r="C23" s="961"/>
      <c r="D23" s="961"/>
      <c r="E23" s="961"/>
      <c r="F23" s="961"/>
      <c r="G23" s="961"/>
      <c r="H23" s="961"/>
      <c r="I23" s="961"/>
      <c r="J23" s="961"/>
      <c r="K23" s="961"/>
      <c r="L23" s="962"/>
      <c r="M23" s="16" t="s">
        <v>130</v>
      </c>
    </row>
    <row r="24" spans="2:13" s="15" customFormat="1" ht="15.75" x14ac:dyDescent="0.25">
      <c r="B24" s="4">
        <v>1</v>
      </c>
      <c r="C24" s="883"/>
      <c r="D24" s="884"/>
      <c r="E24" s="884"/>
      <c r="F24" s="884"/>
      <c r="G24" s="884"/>
      <c r="H24" s="884"/>
      <c r="I24" s="884"/>
      <c r="J24" s="884"/>
      <c r="K24" s="884"/>
      <c r="L24" s="885"/>
      <c r="M24" s="7">
        <v>0</v>
      </c>
    </row>
    <row r="25" spans="2:13" s="9" customFormat="1" ht="15.75" x14ac:dyDescent="0.25">
      <c r="B25" s="4">
        <v>2</v>
      </c>
      <c r="C25" s="883"/>
      <c r="D25" s="884"/>
      <c r="E25" s="884"/>
      <c r="F25" s="884"/>
      <c r="G25" s="884"/>
      <c r="H25" s="884"/>
      <c r="I25" s="884"/>
      <c r="J25" s="884"/>
      <c r="K25" s="884"/>
      <c r="L25" s="885"/>
      <c r="M25" s="7">
        <v>0</v>
      </c>
    </row>
    <row r="26" spans="2:13" s="9" customFormat="1" ht="15.75" x14ac:dyDescent="0.25">
      <c r="B26" s="4">
        <v>3</v>
      </c>
      <c r="C26" s="883"/>
      <c r="D26" s="884"/>
      <c r="E26" s="884"/>
      <c r="F26" s="884"/>
      <c r="G26" s="884"/>
      <c r="H26" s="884"/>
      <c r="I26" s="884"/>
      <c r="J26" s="884"/>
      <c r="K26" s="884"/>
      <c r="L26" s="885"/>
      <c r="M26" s="7">
        <v>0</v>
      </c>
    </row>
    <row r="27" spans="2:13" s="9" customFormat="1" ht="15.75" x14ac:dyDescent="0.25">
      <c r="B27" s="4">
        <v>4</v>
      </c>
      <c r="C27" s="883"/>
      <c r="D27" s="884"/>
      <c r="E27" s="884"/>
      <c r="F27" s="884"/>
      <c r="G27" s="884"/>
      <c r="H27" s="884"/>
      <c r="I27" s="884"/>
      <c r="J27" s="884"/>
      <c r="K27" s="884"/>
      <c r="L27" s="885"/>
      <c r="M27" s="7">
        <v>0</v>
      </c>
    </row>
    <row r="28" spans="2:13" s="9" customFormat="1" ht="15.75" x14ac:dyDescent="0.25">
      <c r="B28" s="4">
        <v>5</v>
      </c>
      <c r="C28" s="883"/>
      <c r="D28" s="884"/>
      <c r="E28" s="884"/>
      <c r="F28" s="884"/>
      <c r="G28" s="884"/>
      <c r="H28" s="884"/>
      <c r="I28" s="884"/>
      <c r="J28" s="884"/>
      <c r="K28" s="884"/>
      <c r="L28" s="885"/>
      <c r="M28" s="7">
        <v>0</v>
      </c>
    </row>
    <row r="29" spans="2:13" s="9" customFormat="1" ht="15.75" x14ac:dyDescent="0.25">
      <c r="B29" s="4">
        <v>6</v>
      </c>
      <c r="C29" s="883"/>
      <c r="D29" s="884"/>
      <c r="E29" s="884"/>
      <c r="F29" s="884"/>
      <c r="G29" s="884"/>
      <c r="H29" s="884"/>
      <c r="I29" s="884"/>
      <c r="J29" s="884"/>
      <c r="K29" s="884"/>
      <c r="L29" s="885"/>
      <c r="M29" s="7">
        <v>0</v>
      </c>
    </row>
    <row r="30" spans="2:13" s="9" customFormat="1" ht="15.75" x14ac:dyDescent="0.25">
      <c r="B30" s="4">
        <v>7</v>
      </c>
      <c r="C30" s="883"/>
      <c r="D30" s="884"/>
      <c r="E30" s="884"/>
      <c r="F30" s="884"/>
      <c r="G30" s="884"/>
      <c r="H30" s="884"/>
      <c r="I30" s="884"/>
      <c r="J30" s="884"/>
      <c r="K30" s="884"/>
      <c r="L30" s="885"/>
      <c r="M30" s="7">
        <v>0</v>
      </c>
    </row>
    <row r="31" spans="2:13" s="9" customFormat="1" ht="15.75" x14ac:dyDescent="0.25">
      <c r="B31" s="4">
        <v>8</v>
      </c>
      <c r="C31" s="883"/>
      <c r="D31" s="884"/>
      <c r="E31" s="884"/>
      <c r="F31" s="884"/>
      <c r="G31" s="884"/>
      <c r="H31" s="884"/>
      <c r="I31" s="884"/>
      <c r="J31" s="884"/>
      <c r="K31" s="884"/>
      <c r="L31" s="885"/>
      <c r="M31" s="7">
        <v>0</v>
      </c>
    </row>
    <row r="32" spans="2:13" s="9" customFormat="1" ht="15.75" x14ac:dyDescent="0.25">
      <c r="B32" s="367">
        <v>9</v>
      </c>
      <c r="C32" s="952"/>
      <c r="D32" s="953"/>
      <c r="E32" s="953"/>
      <c r="F32" s="953"/>
      <c r="G32" s="953"/>
      <c r="H32" s="953"/>
      <c r="I32" s="953"/>
      <c r="J32" s="953"/>
      <c r="K32" s="953"/>
      <c r="L32" s="954"/>
      <c r="M32" s="7">
        <v>0</v>
      </c>
    </row>
    <row r="33" spans="2:16" s="9" customFormat="1" ht="16.5" thickBot="1" x14ac:dyDescent="0.3">
      <c r="B33" s="896" t="s">
        <v>760</v>
      </c>
      <c r="C33" s="897"/>
      <c r="D33" s="897"/>
      <c r="E33" s="897"/>
      <c r="F33" s="897"/>
      <c r="G33" s="897"/>
      <c r="H33" s="897"/>
      <c r="I33" s="898"/>
      <c r="J33" s="899" t="s">
        <v>761</v>
      </c>
      <c r="K33" s="900"/>
      <c r="L33" s="368" t="s">
        <v>133</v>
      </c>
      <c r="M33" s="369">
        <f>SUM(M24:M32)</f>
        <v>0</v>
      </c>
    </row>
    <row r="34" spans="2:16" s="9" customFormat="1" ht="16.5" thickTop="1" x14ac:dyDescent="0.25">
      <c r="B34" s="12"/>
      <c r="C34" s="12"/>
      <c r="D34" s="12"/>
      <c r="E34" s="12"/>
      <c r="F34" s="12"/>
      <c r="G34" s="12"/>
      <c r="H34" s="12"/>
      <c r="I34" s="12"/>
      <c r="J34" s="12"/>
      <c r="K34" s="12"/>
      <c r="L34" s="13" t="s">
        <v>37</v>
      </c>
      <c r="M34" s="14" t="s">
        <v>37</v>
      </c>
      <c r="O34" s="11"/>
    </row>
    <row r="35" spans="2:16" s="9" customFormat="1" ht="15.75" x14ac:dyDescent="0.2">
      <c r="B35" s="901" t="s">
        <v>762</v>
      </c>
      <c r="C35" s="902"/>
      <c r="D35" s="902"/>
      <c r="E35" s="902"/>
      <c r="F35" s="902"/>
      <c r="G35" s="902"/>
      <c r="H35" s="902"/>
      <c r="I35" s="370" t="s">
        <v>761</v>
      </c>
      <c r="J35" s="903" t="s">
        <v>763</v>
      </c>
      <c r="K35" s="904"/>
      <c r="L35" s="904"/>
      <c r="M35" s="904"/>
      <c r="O35" s="11"/>
    </row>
    <row r="36" spans="2:16" s="9" customFormat="1" ht="15.75" x14ac:dyDescent="0.25">
      <c r="B36" s="886" t="s">
        <v>764</v>
      </c>
      <c r="C36" s="886"/>
      <c r="D36" s="886"/>
      <c r="E36" s="886"/>
      <c r="F36" s="886"/>
      <c r="G36" s="886"/>
      <c r="H36" s="886"/>
      <c r="I36" s="886"/>
      <c r="J36" s="886"/>
      <c r="K36" s="886"/>
      <c r="L36" s="886"/>
      <c r="M36" s="886"/>
      <c r="O36" s="11"/>
      <c r="P36" s="11"/>
    </row>
    <row r="37" spans="2:16" s="9" customFormat="1" ht="15" x14ac:dyDescent="0.2">
      <c r="B37" s="887"/>
      <c r="C37" s="888"/>
      <c r="D37" s="888"/>
      <c r="E37" s="888"/>
      <c r="F37" s="888"/>
      <c r="G37" s="888"/>
      <c r="H37" s="888"/>
      <c r="I37" s="888"/>
      <c r="J37" s="888"/>
      <c r="K37" s="888"/>
      <c r="L37" s="888"/>
      <c r="M37" s="889"/>
    </row>
    <row r="38" spans="2:16" s="9" customFormat="1" ht="15" customHeight="1" x14ac:dyDescent="0.2">
      <c r="B38" s="890"/>
      <c r="C38" s="891"/>
      <c r="D38" s="891"/>
      <c r="E38" s="891"/>
      <c r="F38" s="891"/>
      <c r="G38" s="891"/>
      <c r="H38" s="891"/>
      <c r="I38" s="891"/>
      <c r="J38" s="891"/>
      <c r="K38" s="891"/>
      <c r="L38" s="891"/>
      <c r="M38" s="892"/>
    </row>
    <row r="39" spans="2:16" s="9" customFormat="1" ht="15" customHeight="1" x14ac:dyDescent="0.2">
      <c r="B39" s="890"/>
      <c r="C39" s="891"/>
      <c r="D39" s="891"/>
      <c r="E39" s="891"/>
      <c r="F39" s="891"/>
      <c r="G39" s="891"/>
      <c r="H39" s="891"/>
      <c r="I39" s="891"/>
      <c r="J39" s="891"/>
      <c r="K39" s="891"/>
      <c r="L39" s="891"/>
      <c r="M39" s="892"/>
    </row>
    <row r="40" spans="2:16" s="9" customFormat="1" ht="15" customHeight="1" x14ac:dyDescent="0.2">
      <c r="B40" s="890"/>
      <c r="C40" s="891"/>
      <c r="D40" s="891"/>
      <c r="E40" s="891"/>
      <c r="F40" s="891"/>
      <c r="G40" s="891"/>
      <c r="H40" s="891"/>
      <c r="I40" s="891"/>
      <c r="J40" s="891"/>
      <c r="K40" s="891"/>
      <c r="L40" s="891"/>
      <c r="M40" s="892"/>
    </row>
    <row r="41" spans="2:16" s="9" customFormat="1" ht="15.75" thickBot="1" x14ac:dyDescent="0.25">
      <c r="B41" s="893"/>
      <c r="C41" s="894"/>
      <c r="D41" s="894"/>
      <c r="E41" s="894"/>
      <c r="F41" s="894"/>
      <c r="G41" s="894"/>
      <c r="H41" s="894"/>
      <c r="I41" s="894"/>
      <c r="J41" s="894"/>
      <c r="K41" s="894"/>
      <c r="L41" s="894"/>
      <c r="M41" s="895"/>
    </row>
    <row r="42" spans="2:16" ht="12.75" customHeight="1" x14ac:dyDescent="0.2">
      <c r="B42" s="905" t="s">
        <v>765</v>
      </c>
      <c r="C42" s="906"/>
      <c r="D42" s="906"/>
      <c r="E42" s="906"/>
      <c r="F42" s="906"/>
      <c r="G42" s="906"/>
      <c r="H42" s="906"/>
      <c r="I42" s="906"/>
      <c r="J42" s="906"/>
      <c r="K42" s="906"/>
      <c r="L42" s="906"/>
      <c r="M42" s="907"/>
    </row>
    <row r="43" spans="2:16" ht="12.75" customHeight="1" x14ac:dyDescent="0.2">
      <c r="B43" s="908"/>
      <c r="C43" s="909"/>
      <c r="D43" s="909"/>
      <c r="E43" s="909"/>
      <c r="F43" s="909"/>
      <c r="G43" s="909"/>
      <c r="H43" s="909"/>
      <c r="I43" s="909"/>
      <c r="J43" s="909"/>
      <c r="K43" s="909"/>
      <c r="L43" s="909"/>
      <c r="M43" s="910"/>
    </row>
    <row r="44" spans="2:16" ht="13.15" customHeight="1" thickBot="1" x14ac:dyDescent="0.25">
      <c r="B44" s="911"/>
      <c r="C44" s="912"/>
      <c r="D44" s="912"/>
      <c r="E44" s="912"/>
      <c r="F44" s="912"/>
      <c r="G44" s="912"/>
      <c r="H44" s="912"/>
      <c r="I44" s="912"/>
      <c r="J44" s="912"/>
      <c r="K44" s="912"/>
      <c r="L44" s="912"/>
      <c r="M44" s="913"/>
    </row>
    <row r="45" spans="2:16" x14ac:dyDescent="0.2">
      <c r="B45" s="15"/>
      <c r="C45" s="15"/>
      <c r="D45" s="15"/>
      <c r="E45" s="15"/>
      <c r="F45" s="15"/>
      <c r="G45" s="15"/>
      <c r="H45" s="15"/>
      <c r="I45" s="15"/>
      <c r="J45" s="15"/>
      <c r="K45" s="15"/>
      <c r="L45" s="15"/>
      <c r="M45" s="15"/>
    </row>
    <row r="46" spans="2:16" ht="15" x14ac:dyDescent="0.25">
      <c r="B46" s="877" t="s">
        <v>766</v>
      </c>
      <c r="C46" s="877"/>
      <c r="D46" s="877"/>
      <c r="E46" s="878"/>
      <c r="F46" s="878"/>
      <c r="G46" s="878"/>
      <c r="H46" s="878"/>
      <c r="I46" s="878"/>
      <c r="J46" s="15"/>
      <c r="K46" s="15"/>
      <c r="L46" s="18" t="s">
        <v>25</v>
      </c>
      <c r="M46" s="17"/>
    </row>
    <row r="47" spans="2:16" x14ac:dyDescent="0.2">
      <c r="B47" s="371"/>
      <c r="C47" s="371"/>
      <c r="D47" s="5"/>
      <c r="E47" s="15"/>
      <c r="F47" s="15"/>
      <c r="G47" s="15"/>
      <c r="H47" s="15"/>
      <c r="I47" s="15"/>
      <c r="J47" s="15"/>
      <c r="K47" s="15"/>
      <c r="L47" s="19"/>
      <c r="M47" s="15"/>
    </row>
    <row r="48" spans="2:16" ht="15" x14ac:dyDescent="0.25">
      <c r="B48" s="877" t="s">
        <v>767</v>
      </c>
      <c r="C48" s="877"/>
      <c r="D48" s="877"/>
      <c r="E48" s="878"/>
      <c r="F48" s="878"/>
      <c r="G48" s="878"/>
      <c r="H48" s="878"/>
      <c r="I48" s="878"/>
      <c r="J48" s="15"/>
      <c r="K48" s="15"/>
      <c r="L48" s="18" t="s">
        <v>25</v>
      </c>
      <c r="M48" s="17"/>
    </row>
    <row r="49" spans="2:13" x14ac:dyDescent="0.2">
      <c r="B49" s="371"/>
      <c r="C49" s="371"/>
      <c r="D49" s="5"/>
      <c r="E49" s="15"/>
      <c r="F49" s="15"/>
      <c r="G49" s="15"/>
      <c r="H49" s="15"/>
      <c r="I49" s="15"/>
      <c r="J49" s="15"/>
      <c r="K49" s="15"/>
      <c r="L49" s="19"/>
      <c r="M49" s="15"/>
    </row>
    <row r="50" spans="2:13" ht="15" x14ac:dyDescent="0.25">
      <c r="B50" s="877" t="s">
        <v>768</v>
      </c>
      <c r="C50" s="877"/>
      <c r="D50" s="877"/>
      <c r="E50" s="878"/>
      <c r="F50" s="878"/>
      <c r="G50" s="878"/>
      <c r="H50" s="878"/>
      <c r="I50" s="878"/>
      <c r="J50" s="15"/>
      <c r="K50" s="15"/>
      <c r="L50" s="18" t="s">
        <v>25</v>
      </c>
      <c r="M50" s="17"/>
    </row>
    <row r="51" spans="2:13" ht="15.75" customHeight="1" x14ac:dyDescent="0.2">
      <c r="B51" s="29" t="s">
        <v>37</v>
      </c>
      <c r="C51" s="29"/>
      <c r="D51" s="29"/>
      <c r="E51" s="15"/>
      <c r="F51" s="15"/>
      <c r="G51" s="15"/>
      <c r="H51" s="15"/>
      <c r="I51" s="15"/>
      <c r="J51" s="15"/>
      <c r="K51" s="15"/>
      <c r="L51" s="18"/>
      <c r="M51" s="15"/>
    </row>
    <row r="52" spans="2:13" x14ac:dyDescent="0.2">
      <c r="B52" s="15"/>
      <c r="C52" s="15"/>
      <c r="D52" s="15"/>
      <c r="E52" s="15"/>
      <c r="F52" s="15"/>
      <c r="G52" s="15"/>
      <c r="H52" s="15"/>
      <c r="I52" s="15"/>
      <c r="J52" s="15"/>
      <c r="K52" s="15"/>
      <c r="L52" s="20"/>
      <c r="M52" s="15"/>
    </row>
    <row r="53" spans="2:13" ht="38.25" customHeight="1" x14ac:dyDescent="0.2">
      <c r="B53" s="992" t="s">
        <v>132</v>
      </c>
      <c r="C53" s="992"/>
      <c r="D53" s="993"/>
      <c r="E53" s="994"/>
      <c r="F53" s="376" t="s">
        <v>131</v>
      </c>
      <c r="G53" s="876" t="s">
        <v>167</v>
      </c>
      <c r="H53" s="876"/>
      <c r="I53" s="377" t="s">
        <v>168</v>
      </c>
      <c r="J53" s="876" t="s">
        <v>169</v>
      </c>
      <c r="K53" s="876"/>
      <c r="L53" s="377" t="s">
        <v>170</v>
      </c>
      <c r="M53" s="378" t="s">
        <v>130</v>
      </c>
    </row>
    <row r="54" spans="2:13" ht="15.75" x14ac:dyDescent="0.25">
      <c r="B54" s="989" t="s">
        <v>129</v>
      </c>
      <c r="C54" s="990"/>
      <c r="D54" s="990"/>
      <c r="E54" s="990"/>
      <c r="F54" s="372"/>
      <c r="G54" s="880"/>
      <c r="H54" s="880"/>
      <c r="I54" s="373"/>
      <c r="J54" s="881"/>
      <c r="K54" s="881"/>
      <c r="L54" s="373"/>
      <c r="M54" s="7">
        <v>0</v>
      </c>
    </row>
    <row r="55" spans="2:13" ht="15.75" x14ac:dyDescent="0.25">
      <c r="B55" s="989"/>
      <c r="C55" s="990"/>
      <c r="D55" s="990"/>
      <c r="E55" s="990"/>
      <c r="F55" s="372"/>
      <c r="G55" s="880"/>
      <c r="H55" s="880"/>
      <c r="I55" s="373"/>
      <c r="J55" s="881"/>
      <c r="K55" s="881"/>
      <c r="L55" s="373"/>
      <c r="M55" s="7">
        <v>0</v>
      </c>
    </row>
    <row r="56" spans="2:13" ht="15.75" x14ac:dyDescent="0.25">
      <c r="B56" s="985" t="s">
        <v>128</v>
      </c>
      <c r="C56" s="991"/>
      <c r="D56" s="991"/>
      <c r="E56" s="991"/>
      <c r="F56" s="372"/>
      <c r="G56" s="880"/>
      <c r="H56" s="880"/>
      <c r="I56" s="373"/>
      <c r="J56" s="881"/>
      <c r="K56" s="881"/>
      <c r="L56" s="373"/>
      <c r="M56" s="7">
        <v>0</v>
      </c>
    </row>
    <row r="57" spans="2:13" ht="15.75" x14ac:dyDescent="0.25">
      <c r="B57" s="985"/>
      <c r="C57" s="991"/>
      <c r="D57" s="991"/>
      <c r="E57" s="991"/>
      <c r="F57" s="372"/>
      <c r="G57" s="880"/>
      <c r="H57" s="880"/>
      <c r="I57" s="373"/>
      <c r="J57" s="881"/>
      <c r="K57" s="881"/>
      <c r="L57" s="373"/>
      <c r="M57" s="7">
        <v>0</v>
      </c>
    </row>
    <row r="58" spans="2:13" ht="15.75" x14ac:dyDescent="0.25">
      <c r="B58" s="985" t="s">
        <v>127</v>
      </c>
      <c r="C58" s="986"/>
      <c r="D58" s="986"/>
      <c r="E58" s="986"/>
      <c r="F58" s="372"/>
      <c r="G58" s="880"/>
      <c r="H58" s="880"/>
      <c r="I58" s="373"/>
      <c r="J58" s="881"/>
      <c r="K58" s="881"/>
      <c r="L58" s="373"/>
      <c r="M58" s="7">
        <v>0</v>
      </c>
    </row>
    <row r="59" spans="2:13" ht="15.75" x14ac:dyDescent="0.25">
      <c r="B59" s="985"/>
      <c r="C59" s="986"/>
      <c r="D59" s="986"/>
      <c r="E59" s="986"/>
      <c r="F59" s="374"/>
      <c r="G59" s="987"/>
      <c r="H59" s="987"/>
      <c r="I59" s="375"/>
      <c r="J59" s="988"/>
      <c r="K59" s="988"/>
      <c r="L59" s="373"/>
      <c r="M59" s="7">
        <v>0</v>
      </c>
    </row>
    <row r="60" spans="2:13" ht="19.149999999999999" customHeight="1" x14ac:dyDescent="0.25">
      <c r="B60" s="882" t="str">
        <f>IF(M33=(SUM(M54:M59)),"TOTALS BALANCE READY TO PROCESS","OUT OF BALANCE CHECK ABOVE FIGURES")</f>
        <v>TOTALS BALANCE READY TO PROCESS</v>
      </c>
      <c r="C60" s="882"/>
      <c r="D60" s="882"/>
      <c r="E60" s="882"/>
      <c r="F60" s="882"/>
      <c r="G60" s="882"/>
      <c r="H60" s="882"/>
      <c r="I60" s="882"/>
      <c r="J60" s="882"/>
      <c r="K60" s="882"/>
      <c r="L60" s="882"/>
      <c r="M60" s="882"/>
    </row>
    <row r="62" spans="2:13" ht="12.75" customHeight="1" x14ac:dyDescent="0.2">
      <c r="B62" s="879" t="s">
        <v>153</v>
      </c>
      <c r="C62" s="879"/>
      <c r="D62" s="879"/>
      <c r="E62" s="879"/>
      <c r="F62" s="879"/>
      <c r="G62" s="879"/>
      <c r="H62" s="879"/>
      <c r="I62" s="879"/>
      <c r="J62" s="879"/>
      <c r="K62" s="879"/>
      <c r="L62" s="879"/>
      <c r="M62" s="879"/>
    </row>
    <row r="63" spans="2:13" ht="27.75" customHeight="1" x14ac:dyDescent="0.2">
      <c r="B63" s="879"/>
      <c r="C63" s="879"/>
      <c r="D63" s="879"/>
      <c r="E63" s="879"/>
      <c r="F63" s="879"/>
      <c r="G63" s="879"/>
      <c r="H63" s="879"/>
      <c r="I63" s="879"/>
      <c r="J63" s="879"/>
      <c r="K63" s="879"/>
      <c r="L63" s="879"/>
      <c r="M63" s="879"/>
    </row>
    <row r="64" spans="2:13" x14ac:dyDescent="0.2">
      <c r="B64" s="33"/>
      <c r="C64" s="33"/>
      <c r="D64" s="33"/>
      <c r="E64" s="33"/>
      <c r="F64" s="33"/>
      <c r="G64" s="33"/>
      <c r="H64" s="33"/>
      <c r="I64" s="33"/>
      <c r="J64" s="33"/>
      <c r="K64" s="33"/>
      <c r="L64" s="33"/>
      <c r="M64" s="33"/>
    </row>
  </sheetData>
  <sheetProtection password="EB1C" sheet="1" objects="1" scenarios="1"/>
  <mergeCells count="85">
    <mergeCell ref="B1:M2"/>
    <mergeCell ref="B5:M5"/>
    <mergeCell ref="B58:B59"/>
    <mergeCell ref="C58:E59"/>
    <mergeCell ref="G58:H58"/>
    <mergeCell ref="J58:K58"/>
    <mergeCell ref="G59:H59"/>
    <mergeCell ref="J59:K59"/>
    <mergeCell ref="B54:B55"/>
    <mergeCell ref="C54:E55"/>
    <mergeCell ref="B56:B57"/>
    <mergeCell ref="C56:E57"/>
    <mergeCell ref="B50:D50"/>
    <mergeCell ref="E50:I50"/>
    <mergeCell ref="B53:E53"/>
    <mergeCell ref="G53:H53"/>
    <mergeCell ref="C24:L24"/>
    <mergeCell ref="H18:M18"/>
    <mergeCell ref="E18:G18"/>
    <mergeCell ref="J8:K10"/>
    <mergeCell ref="B6:C6"/>
    <mergeCell ref="B16:C16"/>
    <mergeCell ref="D12:H12"/>
    <mergeCell ref="D11:H11"/>
    <mergeCell ref="D13:H13"/>
    <mergeCell ref="D14:H14"/>
    <mergeCell ref="D16:H16"/>
    <mergeCell ref="B15:C15"/>
    <mergeCell ref="B11:C13"/>
    <mergeCell ref="D15:H15"/>
    <mergeCell ref="J15:K15"/>
    <mergeCell ref="J14:K14"/>
    <mergeCell ref="L13:M13"/>
    <mergeCell ref="L14:M14"/>
    <mergeCell ref="J13:K13"/>
    <mergeCell ref="C30:L30"/>
    <mergeCell ref="C32:L32"/>
    <mergeCell ref="C28:L28"/>
    <mergeCell ref="C29:L29"/>
    <mergeCell ref="C26:L26"/>
    <mergeCell ref="C27:L27"/>
    <mergeCell ref="B19:M19"/>
    <mergeCell ref="B18:D18"/>
    <mergeCell ref="B14:C14"/>
    <mergeCell ref="L15:M15"/>
    <mergeCell ref="C25:L25"/>
    <mergeCell ref="B21:M21"/>
    <mergeCell ref="B23:L23"/>
    <mergeCell ref="J12:M12"/>
    <mergeCell ref="B3:M3"/>
    <mergeCell ref="B4:M4"/>
    <mergeCell ref="I8:I9"/>
    <mergeCell ref="J6:K6"/>
    <mergeCell ref="L6:M6"/>
    <mergeCell ref="L8:M10"/>
    <mergeCell ref="D6:H6"/>
    <mergeCell ref="I10:I11"/>
    <mergeCell ref="J11:K11"/>
    <mergeCell ref="L11:M11"/>
    <mergeCell ref="B8:C9"/>
    <mergeCell ref="D8:H9"/>
    <mergeCell ref="B10:H10"/>
    <mergeCell ref="C31:L31"/>
    <mergeCell ref="B36:M36"/>
    <mergeCell ref="B37:M41"/>
    <mergeCell ref="B46:D46"/>
    <mergeCell ref="E46:I46"/>
    <mergeCell ref="B33:I33"/>
    <mergeCell ref="J33:K33"/>
    <mergeCell ref="B35:H35"/>
    <mergeCell ref="J35:M35"/>
    <mergeCell ref="B42:M44"/>
    <mergeCell ref="J53:K53"/>
    <mergeCell ref="B48:D48"/>
    <mergeCell ref="E48:I48"/>
    <mergeCell ref="B62:M63"/>
    <mergeCell ref="G54:H54"/>
    <mergeCell ref="G56:H56"/>
    <mergeCell ref="J56:K56"/>
    <mergeCell ref="G55:H55"/>
    <mergeCell ref="J55:K55"/>
    <mergeCell ref="J54:K54"/>
    <mergeCell ref="B60:M60"/>
    <mergeCell ref="G57:H57"/>
    <mergeCell ref="J57:K57"/>
  </mergeCells>
  <phoneticPr fontId="27" type="noConversion"/>
  <dataValidations count="2">
    <dataValidation type="list" allowBlank="1" showInputMessage="1" showErrorMessage="1" sqref="J33:K33" xr:uid="{79E3071A-D33F-4BD2-8C86-F5AD368AD0FD}">
      <formula1>Y38:Y40</formula1>
    </dataValidation>
    <dataValidation type="list" allowBlank="1" showInputMessage="1" showErrorMessage="1" sqref="I35" xr:uid="{DBA2893C-B88E-4B01-BD65-2D7C58351BF0}">
      <formula1>Y39:Y41</formula1>
    </dataValidation>
  </dataValidations>
  <pageMargins left="0.5" right="0.5" top="0.5" bottom="0.5" header="0.5" footer="0.5"/>
  <pageSetup scale="68" orientation="portrait" horizontalDpi="4294967293" r:id="rId1"/>
  <headerFooter alignWithMargins="0">
    <oddFooter>&amp;F&amp;RPage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LEDGEND</vt:lpstr>
      <vt:lpstr>START HERE</vt:lpstr>
      <vt:lpstr>PTT</vt:lpstr>
      <vt:lpstr>TR ADV AGMT</vt:lpstr>
      <vt:lpstr>TV pg1</vt:lpstr>
      <vt:lpstr>TV pg2</vt:lpstr>
      <vt:lpstr>Multi Trip Mileage</vt:lpstr>
      <vt:lpstr>BREF Instr</vt:lpstr>
      <vt:lpstr>BREF</vt:lpstr>
      <vt:lpstr>Reg Ck Form</vt:lpstr>
      <vt:lpstr>BREF!Print_Area</vt:lpstr>
      <vt:lpstr>LEDGEND!Print_Area</vt:lpstr>
      <vt:lpstr>'Multi Trip Mileage'!Print_Area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Ronnie Venable</cp:lastModifiedBy>
  <cp:lastPrinted>2023-10-25T16:31:44Z</cp:lastPrinted>
  <dcterms:created xsi:type="dcterms:W3CDTF">2005-02-21T22:27:16Z</dcterms:created>
  <dcterms:modified xsi:type="dcterms:W3CDTF">2025-08-19T21:36:17Z</dcterms:modified>
</cp:coreProperties>
</file>