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Z:\#AP\TRAVEL\2026 UPDATES\"/>
    </mc:Choice>
  </mc:AlternateContent>
  <xr:revisionPtr revIDLastSave="0" documentId="13_ncr:1_{B4666A72-BA9C-495D-A3DB-2BAF6494C576}" xr6:coauthVersionLast="47" xr6:coauthVersionMax="47" xr10:uidLastSave="{00000000-0000-0000-0000-000000000000}"/>
  <bookViews>
    <workbookView xWindow="1050" yWindow="1425" windowWidth="24465" windowHeight="12690" tabRatio="655" firstSheet="1" activeTab="4" xr2:uid="{00000000-000D-0000-FFFF-FFFF00000000}"/>
  </bookViews>
  <sheets>
    <sheet name="WORKBOOK INSTRUCTIONS" sheetId="14" r:id="rId1"/>
    <sheet name="START HERE" sheetId="5" r:id="rId2"/>
    <sheet name="PTT" sheetId="9" r:id="rId3"/>
    <sheet name="TR ADV AGMT" sheetId="17" r:id="rId4"/>
    <sheet name="TV pg1" sheetId="1" r:id="rId5"/>
    <sheet name="TV pg2" sheetId="6" r:id="rId6"/>
    <sheet name="Multi Trip Mileage" sheetId="7" r:id="rId7"/>
    <sheet name="BREF" sheetId="11" r:id="rId8"/>
    <sheet name="Reg Ck Form" sheetId="15" r:id="rId9"/>
    <sheet name="PCard Instructions" sheetId="19" r:id="rId10"/>
  </sheets>
  <definedNames>
    <definedName name="_xlnm._FilterDatabase" localSheetId="2" hidden="1">PTT!$R$14:$R$15</definedName>
    <definedName name="_xlnm.Print_Area" localSheetId="7">BREF!$B$1:$J$61</definedName>
    <definedName name="_xlnm.Print_Area" localSheetId="6">'Multi Trip Mileage'!$B$1:$K$57</definedName>
    <definedName name="_xlnm.Print_Area" localSheetId="2">PTT!$B$2:$F$46</definedName>
    <definedName name="_xlnm.Print_Area" localSheetId="8">'Reg Ck Form'!$B$9:$M$68</definedName>
    <definedName name="_xlnm.Print_Area" localSheetId="1">'START HERE'!$B$1:$E$39</definedName>
    <definedName name="_xlnm.Print_Area" localSheetId="3">'TR ADV AGMT'!$B$7:$J$36</definedName>
    <definedName name="_xlnm.Print_Area" localSheetId="4">'TV pg1'!$B$2:$K$56</definedName>
    <definedName name="_xlnm.Print_Area" localSheetId="5">'TV pg2'!$B$3:$K$52</definedName>
    <definedName name="_xlnm.Print_Area" localSheetId="0">'WORKBOOK INSTRUCTIONS'!$B$1:$E$14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9" l="1"/>
  <c r="H42" i="1"/>
  <c r="K15" i="7" l="1"/>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14" i="7"/>
  <c r="K21" i="6"/>
  <c r="K22" i="6"/>
  <c r="K23" i="6"/>
  <c r="K24" i="6"/>
  <c r="K25" i="6"/>
  <c r="K26" i="6"/>
  <c r="K27" i="6"/>
  <c r="K28" i="6"/>
  <c r="K20" i="6"/>
  <c r="K22" i="1"/>
  <c r="K23" i="1"/>
  <c r="K24" i="1"/>
  <c r="D28" i="9" l="1"/>
  <c r="F8" i="7"/>
  <c r="C8" i="7"/>
  <c r="I7" i="7"/>
  <c r="F6" i="7"/>
  <c r="C6" i="7"/>
  <c r="F5" i="7"/>
  <c r="C5" i="7"/>
  <c r="K4" i="7"/>
  <c r="F4" i="7"/>
  <c r="C4" i="7"/>
  <c r="C18" i="9"/>
  <c r="F8" i="17"/>
  <c r="C16" i="1"/>
  <c r="D18" i="9"/>
  <c r="F16" i="9" s="1"/>
  <c r="D21" i="17" s="1"/>
  <c r="I7" i="6"/>
  <c r="K42" i="1"/>
  <c r="D19" i="17"/>
  <c r="B31" i="9"/>
  <c r="G27" i="17" s="1"/>
  <c r="F11" i="17"/>
  <c r="F10" i="17"/>
  <c r="I9" i="17"/>
  <c r="F9" i="17"/>
  <c r="I7" i="17"/>
  <c r="F7" i="17"/>
  <c r="C10" i="1"/>
  <c r="K47" i="1"/>
  <c r="C14" i="6"/>
  <c r="D14" i="6"/>
  <c r="E14" i="6"/>
  <c r="F14" i="6"/>
  <c r="G14" i="6"/>
  <c r="H14" i="6"/>
  <c r="I14" i="6"/>
  <c r="J14" i="6"/>
  <c r="K15" i="6"/>
  <c r="K36" i="6"/>
  <c r="K50" i="6"/>
  <c r="G47" i="1"/>
  <c r="G49" i="1"/>
  <c r="C49" i="1"/>
  <c r="C47" i="1"/>
  <c r="D16" i="1"/>
  <c r="E16" i="1"/>
  <c r="F16" i="1"/>
  <c r="G16" i="1"/>
  <c r="H16" i="1"/>
  <c r="I16" i="1"/>
  <c r="J16" i="1"/>
  <c r="K17" i="1"/>
  <c r="K30" i="1"/>
  <c r="K38" i="1"/>
  <c r="K44" i="1"/>
  <c r="C8" i="9"/>
  <c r="C5" i="1"/>
  <c r="F4" i="1"/>
  <c r="M40" i="15"/>
  <c r="B66" i="15" s="1"/>
  <c r="C15" i="9"/>
  <c r="F8" i="6"/>
  <c r="C8" i="6"/>
  <c r="F6" i="6"/>
  <c r="C6" i="6"/>
  <c r="F5" i="6"/>
  <c r="C5" i="6"/>
  <c r="K4" i="6"/>
  <c r="F4" i="6"/>
  <c r="C4" i="6"/>
  <c r="C8" i="1"/>
  <c r="F7" i="1"/>
  <c r="K3" i="1"/>
  <c r="C4" i="1"/>
  <c r="C7" i="1"/>
  <c r="C6" i="1"/>
  <c r="C3" i="1"/>
  <c r="F3" i="11"/>
  <c r="F2" i="11"/>
  <c r="F6" i="11"/>
  <c r="I2" i="11"/>
  <c r="I4" i="11"/>
  <c r="F4" i="11"/>
  <c r="F5" i="11"/>
  <c r="E2" i="9"/>
  <c r="E30" i="9"/>
  <c r="C30" i="9"/>
  <c r="D31" i="9"/>
  <c r="C28" i="9"/>
  <c r="E20" i="9" s="1"/>
  <c r="E6" i="9"/>
  <c r="E5" i="9"/>
  <c r="E3" i="9"/>
  <c r="E11" i="9"/>
  <c r="E10" i="9"/>
  <c r="E9" i="9"/>
  <c r="E8" i="9"/>
  <c r="C14" i="9"/>
  <c r="C13" i="9"/>
  <c r="C11" i="9"/>
  <c r="C10" i="9"/>
  <c r="C9" i="9"/>
  <c r="L22" i="15"/>
  <c r="L21" i="15"/>
  <c r="L20" i="15"/>
  <c r="L15" i="15"/>
  <c r="L13" i="15"/>
  <c r="E25" i="15" s="1"/>
  <c r="L18" i="15"/>
  <c r="F3" i="1"/>
  <c r="C9" i="1"/>
  <c r="I8" i="1"/>
  <c r="F5" i="1"/>
  <c r="K14" i="6" l="1"/>
  <c r="K16" i="6" s="1"/>
  <c r="D20" i="17"/>
  <c r="K56" i="7"/>
  <c r="K41" i="1" s="1"/>
  <c r="K16" i="1"/>
  <c r="K18" i="1" s="1"/>
  <c r="K29" i="6"/>
  <c r="K52" i="6" s="1"/>
  <c r="K40" i="1" s="1"/>
  <c r="K25" i="1"/>
  <c r="K39" i="1" l="1"/>
  <c r="K43" i="1" s="1"/>
  <c r="K49" i="1" s="1"/>
  <c r="K4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Rayonne J Grant</author>
  </authors>
  <commentList>
    <comment ref="E14" authorId="0" shapeId="0" xr:uid="{00000000-0006-0000-0200-000001000000}">
      <text>
        <r>
          <rPr>
            <b/>
            <sz val="9"/>
            <color indexed="81"/>
            <rFont val="Tahoma"/>
            <family val="2"/>
          </rPr>
          <t xml:space="preserve">A signed copy of your PTT will be sent back to this address. </t>
        </r>
        <r>
          <rPr>
            <sz val="9"/>
            <color indexed="81"/>
            <rFont val="Tahoma"/>
            <family val="2"/>
          </rPr>
          <t xml:space="preserve">
</t>
        </r>
      </text>
    </comment>
    <comment ref="E23" authorId="0" shapeId="0" xr:uid="{00000000-0006-0000-0200-000002000000}">
      <text>
        <r>
          <rPr>
            <sz val="8"/>
            <color indexed="81"/>
            <rFont val="Tahoma"/>
            <family val="2"/>
          </rPr>
          <t xml:space="preserve">Choose how much you want applied to this budget string.
</t>
        </r>
      </text>
    </comment>
    <comment ref="E28" authorId="0" shapeId="0" xr:uid="{00000000-0006-0000-0200-000003000000}">
      <text>
        <r>
          <rPr>
            <sz val="8"/>
            <color indexed="81"/>
            <rFont val="Tahoma"/>
            <family val="2"/>
          </rPr>
          <t xml:space="preserve">Choose how much you want applied to this budget string.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Rayonne J Grant</author>
    <author>Valued Sony Customer</author>
  </authors>
  <commentList>
    <comment ref="C20" authorId="0" shapeId="0" xr:uid="{00000000-0006-0000-0300-000001000000}">
      <text>
        <r>
          <rPr>
            <b/>
            <sz val="8"/>
            <color indexed="81"/>
            <rFont val="Tahoma"/>
            <family val="2"/>
          </rPr>
          <t xml:space="preserve">Overnight lodging is required for perdiem </t>
        </r>
      </text>
    </comment>
    <comment ref="C21" authorId="0" shapeId="0" xr:uid="{00000000-0006-0000-0300-000002000000}">
      <text>
        <r>
          <rPr>
            <b/>
            <sz val="8"/>
            <color indexed="81"/>
            <rFont val="Tahoma"/>
            <family val="2"/>
          </rPr>
          <t>If Conference: Attach Conference blocked room rate.</t>
        </r>
        <r>
          <rPr>
            <sz val="8"/>
            <color indexed="81"/>
            <rFont val="Tahoma"/>
            <family val="2"/>
          </rPr>
          <t xml:space="preserve">
</t>
        </r>
      </text>
    </comment>
    <comment ref="C22" authorId="0" shapeId="0" xr:uid="{00000000-0006-0000-0300-000004000000}">
      <text>
        <r>
          <rPr>
            <b/>
            <sz val="8"/>
            <color indexed="81"/>
            <rFont val="Tahoma"/>
            <family val="2"/>
          </rPr>
          <t>Use mileage calculator to determine distance.</t>
        </r>
        <r>
          <rPr>
            <sz val="8"/>
            <color indexed="81"/>
            <rFont val="Tahoma"/>
            <family val="2"/>
          </rPr>
          <t xml:space="preserve">
</t>
        </r>
      </text>
    </comment>
    <comment ref="C23" authorId="0" shapeId="0" xr:uid="{00000000-0006-0000-0300-000005000000}">
      <text>
        <r>
          <rPr>
            <b/>
            <sz val="8"/>
            <color indexed="81"/>
            <rFont val="Tahoma"/>
            <family val="2"/>
          </rPr>
          <t>Obtain two cost comparisons, choose lowest fare. Attach comparisons to travel voucher.</t>
        </r>
      </text>
    </comment>
    <comment ref="E23" authorId="0" shapeId="0" xr:uid="{00000000-0006-0000-0300-000007000000}">
      <text>
        <r>
          <rPr>
            <b/>
            <sz val="8"/>
            <color indexed="81"/>
            <rFont val="Tahoma"/>
            <family val="2"/>
          </rPr>
          <t>REIMBURSEMENTS ARE NOT CONSIDERED ADVANCES.  DO A VOUCHER TO BE REIMBURSED FOR A PAID EXPENSE</t>
        </r>
      </text>
    </comment>
    <comment ref="C24" authorId="0" shapeId="0" xr:uid="{00000000-0006-0000-0300-000006000000}">
      <text>
        <r>
          <rPr>
            <b/>
            <sz val="8"/>
            <color indexed="81"/>
            <rFont val="Tahoma"/>
            <family val="2"/>
          </rPr>
          <t>Original Receipts required if over $10.00</t>
        </r>
        <r>
          <rPr>
            <sz val="8"/>
            <color indexed="81"/>
            <rFont val="Tahoma"/>
            <family val="2"/>
          </rPr>
          <t xml:space="preserve">
</t>
        </r>
      </text>
    </comment>
    <comment ref="C25" authorId="0" shapeId="0" xr:uid="{00000000-0006-0000-0300-000008000000}">
      <text>
        <r>
          <rPr>
            <b/>
            <sz val="8"/>
            <color indexed="81"/>
            <rFont val="Tahoma"/>
            <family val="2"/>
          </rPr>
          <t xml:space="preserve">If over $100.00 attach an itemized list to permission to travel or list in comment area. </t>
        </r>
        <r>
          <rPr>
            <sz val="8"/>
            <color indexed="81"/>
            <rFont val="Tahoma"/>
            <family val="2"/>
          </rPr>
          <t xml:space="preserve">
</t>
        </r>
      </text>
    </comment>
    <comment ref="C26" authorId="0" shapeId="0" xr:uid="{00000000-0006-0000-0300-000009000000}">
      <text>
        <r>
          <rPr>
            <b/>
            <sz val="8"/>
            <color indexed="81"/>
            <rFont val="Tahoma"/>
            <family val="2"/>
          </rPr>
          <t>Registrations fees can be paid with employees funds or on  the Pcard-not both (attach memo if both fields are used). Identify name of Pcard holder.</t>
        </r>
      </text>
    </comment>
    <comment ref="E26" authorId="0" shapeId="0" xr:uid="{00000000-0006-0000-0300-000003000000}">
      <text>
        <r>
          <rPr>
            <b/>
            <sz val="8"/>
            <color indexed="81"/>
            <rFont val="Tahoma"/>
            <family val="2"/>
          </rPr>
          <t>If you are not the Pcard holder we need to know whose card you will be using to secure the charge</t>
        </r>
        <r>
          <rPr>
            <sz val="8"/>
            <color indexed="81"/>
            <rFont val="Tahoma"/>
            <family val="2"/>
          </rPr>
          <t xml:space="preserve">
</t>
        </r>
      </text>
    </comment>
    <comment ref="C27" authorId="1" shapeId="0" xr:uid="{00000000-0006-0000-0300-00000A000000}">
      <text>
        <r>
          <rPr>
            <b/>
            <sz val="8"/>
            <color indexed="81"/>
            <rFont val="Tahoma"/>
            <family val="2"/>
          </rPr>
          <t xml:space="preserve">Must use State Contract Rental Car Providers. See website for list &amp; prices. </t>
        </r>
        <r>
          <rPr>
            <sz val="8"/>
            <color indexed="81"/>
            <rFont val="Tahoma"/>
            <family val="2"/>
          </rPr>
          <t xml:space="preserve">
 </t>
        </r>
      </text>
    </comment>
    <comment ref="C29" authorId="0" shapeId="0" xr:uid="{00000000-0006-0000-0300-00000B000000}">
      <text>
        <r>
          <rPr>
            <b/>
            <sz val="9"/>
            <color indexed="81"/>
            <rFont val="Tahoma"/>
            <family val="2"/>
          </rPr>
          <t>This amount will appear on the travel voucher to show the maximum that should be paid on this trip from all sources.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HP Authorized Customer</author>
  </authors>
  <commentList>
    <comment ref="B47" authorId="0" shapeId="0" xr:uid="{00000000-0006-0000-0500-000001000000}">
      <text>
        <r>
          <rPr>
            <b/>
            <sz val="8"/>
            <color indexed="81"/>
            <rFont val="Tahoma"/>
            <family val="2"/>
          </rPr>
          <t>Provide memo if chartfield info is different than PTT. Signatures required.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Rayonne J Grant</author>
    <author>Valued Sony Customer</author>
  </authors>
  <commentList>
    <comment ref="D15" authorId="0" shapeId="0" xr:uid="{00000000-0006-0000-0900-000001000000}">
      <text>
        <r>
          <rPr>
            <b/>
            <sz val="10"/>
            <color indexed="81"/>
            <rFont val="Tahoma"/>
            <family val="2"/>
          </rPr>
          <t xml:space="preserve">Please type the complete name of the Company to receive the payment. See "who to make the check payable to" on your registration form. </t>
        </r>
        <r>
          <rPr>
            <sz val="8"/>
            <color indexed="81"/>
            <rFont val="Tahoma"/>
            <family val="2"/>
          </rPr>
          <t xml:space="preserve">
</t>
        </r>
      </text>
    </comment>
    <comment ref="D21" authorId="1" shapeId="0" xr:uid="{00000000-0006-0000-0900-000002000000}">
      <text>
        <r>
          <rPr>
            <b/>
            <sz val="8"/>
            <color indexed="10"/>
            <rFont val="Tahoma"/>
            <family val="2"/>
          </rPr>
          <t>Will expedite the process of getting a W9 - and getting a check processed.</t>
        </r>
      </text>
    </comment>
    <comment ref="D22" authorId="1" shapeId="0" xr:uid="{00000000-0006-0000-0900-000003000000}">
      <text>
        <r>
          <rPr>
            <b/>
            <sz val="8"/>
            <color indexed="10"/>
            <rFont val="Tahoma"/>
            <family val="2"/>
          </rPr>
          <t>Will expedite the process of getting a W9 - and getting a check processed.</t>
        </r>
        <r>
          <rPr>
            <sz val="8"/>
            <color indexed="10"/>
            <rFont val="Tahoma"/>
            <family val="2"/>
          </rPr>
          <t xml:space="preserve">
</t>
        </r>
      </text>
    </comment>
  </commentList>
</comments>
</file>

<file path=xl/sharedStrings.xml><?xml version="1.0" encoding="utf-8"?>
<sst xmlns="http://schemas.openxmlformats.org/spreadsheetml/2006/main" count="1193" uniqueCount="766">
  <si>
    <t xml:space="preserve">Additional Signature (if required):______________________________________________________________________Date:_________________ </t>
  </si>
  <si>
    <t>TR ADV AGMT</t>
  </si>
  <si>
    <t>IF REQUESTING AN ADVANCE, THIS FORM MUST BE ATTACHED TO THE PERMISSION TO TRAVEL</t>
  </si>
  <si>
    <t>Amount Requested</t>
  </si>
  <si>
    <t>End Date of Trip</t>
  </si>
  <si>
    <t>This form is password protected.  All information for this form is obtained from information entered on the START HERE page and the PTT page.</t>
  </si>
  <si>
    <t>Date</t>
  </si>
  <si>
    <t>Breakfast</t>
  </si>
  <si>
    <t>Dinner</t>
  </si>
  <si>
    <t>Lodging</t>
  </si>
  <si>
    <t>TOTAL</t>
  </si>
  <si>
    <t>Did you use a University vehicle?</t>
  </si>
  <si>
    <t>No</t>
  </si>
  <si>
    <t>From</t>
  </si>
  <si>
    <t>To</t>
  </si>
  <si>
    <t>Miles</t>
  </si>
  <si>
    <t xml:space="preserve"> </t>
  </si>
  <si>
    <t>Mode</t>
  </si>
  <si>
    <t>Ticket Amt</t>
  </si>
  <si>
    <t>Item</t>
  </si>
  <si>
    <t>Amount</t>
  </si>
  <si>
    <t>Place Where Expenses Were Incurred</t>
  </si>
  <si>
    <t>Dept Name</t>
  </si>
  <si>
    <t>Phone #</t>
  </si>
  <si>
    <t>Fund</t>
  </si>
  <si>
    <t>Program</t>
  </si>
  <si>
    <t>Dept ID</t>
  </si>
  <si>
    <t>Expense</t>
  </si>
  <si>
    <t>Proj/Grant</t>
  </si>
  <si>
    <t>Registration Fees</t>
  </si>
  <si>
    <t>http://www.usm.edu/procurement/travel.html</t>
  </si>
  <si>
    <t>Dept Box #</t>
  </si>
  <si>
    <t>E-Mail</t>
  </si>
  <si>
    <t>Meals</t>
  </si>
  <si>
    <t>Name</t>
  </si>
  <si>
    <t>Staff</t>
  </si>
  <si>
    <t>Airfare</t>
  </si>
  <si>
    <t>Rental Car</t>
  </si>
  <si>
    <t>Bus</t>
  </si>
  <si>
    <t>Train</t>
  </si>
  <si>
    <t>Taxi</t>
  </si>
  <si>
    <t>Other</t>
  </si>
  <si>
    <t>Yes  (or)  No</t>
  </si>
  <si>
    <t>Department Name</t>
  </si>
  <si>
    <t>Homer Coffman</t>
  </si>
  <si>
    <t>THE UNIVERSITY OF SOUTHERN MISSISSIPPI</t>
  </si>
  <si>
    <t>Department Box #</t>
  </si>
  <si>
    <t>Hotel Lodging</t>
  </si>
  <si>
    <t>SIGNATURES</t>
  </si>
  <si>
    <t>I acknowledge that I have read and understand the University Travel Policy</t>
  </si>
  <si>
    <t xml:space="preserve">  *Required for Domestic Travel</t>
  </si>
  <si>
    <t>**Required for Foreign, Hawaii, Canada, and Mexico Travel</t>
  </si>
  <si>
    <t>Title of Meeting</t>
  </si>
  <si>
    <t>Ending Date</t>
  </si>
  <si>
    <t>Beginning Date</t>
  </si>
  <si>
    <t>Employee Name</t>
  </si>
  <si>
    <t>Title of Meeting:</t>
  </si>
  <si>
    <t>Purpose of trip:</t>
  </si>
  <si>
    <t>Print signature name =&gt;</t>
  </si>
  <si>
    <t>USM Travel Coordinator                                                            Date Signed</t>
  </si>
  <si>
    <t>PTT</t>
  </si>
  <si>
    <t>MTM</t>
  </si>
  <si>
    <t>BREF</t>
  </si>
  <si>
    <t>CHARTFIELD:</t>
  </si>
  <si>
    <t>*Chair or Next Higher Expenditure Authority                            Date Signed</t>
  </si>
  <si>
    <t>Signature of Traveler                                                                 Date Signed</t>
  </si>
  <si>
    <t>**Vice President                                                                 Date Signed</t>
  </si>
  <si>
    <t>**President                                                                         Date Signed</t>
  </si>
  <si>
    <t>Total Meals &amp; Lodging</t>
  </si>
  <si>
    <t>Total Other Expenses</t>
  </si>
  <si>
    <t>Voucher No.</t>
  </si>
  <si>
    <t>Project /Grant</t>
  </si>
  <si>
    <t>Submitter</t>
  </si>
  <si>
    <t>University Classification</t>
  </si>
  <si>
    <t>Telephone (USM Business Only)</t>
  </si>
  <si>
    <t>USE:   (RT) Roundtrip     (OW) One Way</t>
  </si>
  <si>
    <t>USM Empl ID</t>
  </si>
  <si>
    <t xml:space="preserve">Taxi/Shuttle/Limousine - from airport </t>
  </si>
  <si>
    <t>Taxi/Shuttle/Limousine - to airport</t>
  </si>
  <si>
    <t xml:space="preserve">Motel room internet Charges </t>
  </si>
  <si>
    <t>TYPE signature name here =&gt;</t>
  </si>
  <si>
    <t>To (City, State)</t>
  </si>
  <si>
    <t>From (City, State)</t>
  </si>
  <si>
    <t xml:space="preserve">From - City, State </t>
  </si>
  <si>
    <t>To - City, State</t>
  </si>
  <si>
    <t>CHARTFIELD INFO</t>
  </si>
  <si>
    <t>Tolls</t>
  </si>
  <si>
    <t>Parking</t>
  </si>
  <si>
    <t>Tips (baggage handling-$1 per bag)</t>
  </si>
  <si>
    <t>PROCESSED BY:</t>
  </si>
  <si>
    <t>VOUCHER DATE</t>
  </si>
  <si>
    <t>VOUCHER NUMBER</t>
  </si>
  <si>
    <t>AMOUNT</t>
  </si>
  <si>
    <t>ACCOUNTING USE ONLY</t>
  </si>
  <si>
    <t xml:space="preserve">TOTAL </t>
  </si>
  <si>
    <t>ADDRESS TO WHICH CHECK SHOULD BE SENT</t>
  </si>
  <si>
    <t>VENDOR ID</t>
  </si>
  <si>
    <t>DO NOT ABBREVIATE THE NAME OF THE VENDOR</t>
  </si>
  <si>
    <t>DEPARTMENT NAME</t>
  </si>
  <si>
    <t>VENDOR</t>
  </si>
  <si>
    <t>NAME</t>
  </si>
  <si>
    <t>PERSON COMPLETING FORM</t>
  </si>
  <si>
    <t>REG-CK</t>
  </si>
  <si>
    <t>A COPY OF THE PERMISSION TO TRAVEL MUST BE ATTACHED FOR ALL INDIVIDUALS REQUESTING REGISTRATION PAYMENTS</t>
  </si>
  <si>
    <t>DEPT BOX</t>
  </si>
  <si>
    <t>TELEPHONE # OF VENDOR</t>
  </si>
  <si>
    <t>FAX # OF VENDOR</t>
  </si>
  <si>
    <t xml:space="preserve">E-MAIL </t>
  </si>
  <si>
    <t>PHONE #</t>
  </si>
  <si>
    <t>A COPY OF THE PERMISSION TO TRAVEL MUST BE ATTACHED FOR ALL INDIVIDUALS 
REQUESTING REGISTRATION PAYMENTS</t>
  </si>
  <si>
    <t>REGISTRATION DUE DATE</t>
  </si>
  <si>
    <t xml:space="preserve">If the registration is due before </t>
  </si>
  <si>
    <t xml:space="preserve">                        for the check to be processed.  This will allow for required signatures, setting up the vendor and processing the check.</t>
  </si>
  <si>
    <t>Select an expense from drop down box</t>
  </si>
  <si>
    <t>USM Empl #</t>
  </si>
  <si>
    <t>Location</t>
  </si>
  <si>
    <t xml:space="preserve">yes   </t>
  </si>
  <si>
    <t>Registration Fee</t>
  </si>
  <si>
    <t>EMPLOYEE NAME(S)</t>
  </si>
  <si>
    <t>Use drop down box to select your University Standing</t>
  </si>
  <si>
    <t>AMOUNT DUE USM</t>
  </si>
  <si>
    <t>(If required - send to 5157)</t>
  </si>
  <si>
    <t>REQUIRED FOR REPORTING TO IHL</t>
  </si>
  <si>
    <t>Banquet Fee (receipt required)</t>
  </si>
  <si>
    <t>Taxi/Shuttle/Limousine  - Reference  Where</t>
  </si>
  <si>
    <t>MUST INITIAL OR 
IT WILL BE SENT BACK</t>
  </si>
  <si>
    <t>DO NOT SEND THIS PAGE TO TRAVEL - KEEP FOR YOUR RECORDS</t>
  </si>
  <si>
    <t>CITY AND STATE 
REQUIRED FOR REPORTING TO IHL</t>
  </si>
  <si>
    <t>Observation</t>
  </si>
  <si>
    <t>Recruitment</t>
  </si>
  <si>
    <t>Training</t>
  </si>
  <si>
    <t>Other (Attach a memo to explain)</t>
  </si>
  <si>
    <t>Select a purpose from drop down box</t>
  </si>
  <si>
    <t>Research and Teaching</t>
  </si>
  <si>
    <t xml:space="preserve">Rental Car - original receipt   (NOT PCARD) </t>
  </si>
  <si>
    <t xml:space="preserve">http://www.usm.edu/procurement/travelmeals.html </t>
  </si>
  <si>
    <t>Rtl Car Fuel-org receipt+Rental receipt</t>
  </si>
  <si>
    <t xml:space="preserve">Personal Vehicle Fuel (org receipt)No mileage </t>
  </si>
  <si>
    <t xml:space="preserve">SS# </t>
  </si>
  <si>
    <t>NO</t>
  </si>
  <si>
    <t>YES</t>
  </si>
  <si>
    <t>MAX AMOUNT ALLOWED</t>
  </si>
  <si>
    <t>Name, title, relationship to program</t>
  </si>
  <si>
    <t>MUST BE ATTACHED TO THE EMPLOYEE REIMBURSEMENT VOUCHER OR
 IF THERE IS TRAVEL INVOLVED ATTACH TO THE TRAVEL VOUCHER</t>
  </si>
  <si>
    <t>Approved By (Signature Authority)</t>
  </si>
  <si>
    <t xml:space="preserve">PROJECT/         GRANT
</t>
  </si>
  <si>
    <t xml:space="preserve">PROGRAM
</t>
  </si>
  <si>
    <t xml:space="preserve">FUND
</t>
  </si>
  <si>
    <t>Special Instructions/Notes:                (If blank, check will be mailed to address provided with the registration forms provided. )</t>
  </si>
  <si>
    <t>DESCRIPTION (IDENTIFY WHAT IS TO BE PAID, FOR WHO &amp; HOW MUCH?)</t>
  </si>
  <si>
    <t>Account Code</t>
  </si>
  <si>
    <t>Reclass No.</t>
  </si>
  <si>
    <t>(Required to determine Travel Voucher Due Date)</t>
  </si>
  <si>
    <t>Travel Date</t>
  </si>
  <si>
    <t>CHARTFIELD 1</t>
  </si>
  <si>
    <t>CHARTFIELD 2</t>
  </si>
  <si>
    <t>TODAYS DATE</t>
  </si>
  <si>
    <t>LIST ALL ATTENDEES BELOW ON FORM</t>
  </si>
  <si>
    <t xml:space="preserve">DEPT ID
</t>
  </si>
  <si>
    <t>Campus Phone #</t>
  </si>
  <si>
    <t xml:space="preserve">Business Meeting - Not an organized meeting, no Permission to Travel required </t>
  </si>
  <si>
    <t xml:space="preserve">Business Meeting - Organized meeting, Permission to Travel required </t>
  </si>
  <si>
    <t>Seminar - Permission to Travel required</t>
  </si>
  <si>
    <t>Workshop - Permission to Travel required</t>
  </si>
  <si>
    <t xml:space="preserve">Performance </t>
  </si>
  <si>
    <t>Presentation - Organized meeting - Attach hotel &amp; room rate info to the Permission to Travel.</t>
  </si>
  <si>
    <t xml:space="preserve">Presentation - Not an organized meeting, no Permission to Travel required </t>
  </si>
  <si>
    <t>Purpose of Travel (REQUIRED)</t>
  </si>
  <si>
    <t>1. MEALS AND LODGING</t>
  </si>
  <si>
    <t xml:space="preserve">2.TRAVEL BY PERSONAL VEHICLE </t>
  </si>
  <si>
    <t>3.TRAVEL BY PUBLIC CARRIER (Mode = Airfare, Bus, Train, etc)</t>
  </si>
  <si>
    <t xml:space="preserve">YOU CANNOT BE REIMBURSE FOR AN EXPENSE YOU DID NOT PAY FOR.   ONLY THE EMPLOYEE THAT PAID CAN BE REIMBURSED FOR EXPENSES IN THEIR NAME. </t>
  </si>
  <si>
    <t xml:space="preserve">Mileage reimbursement for driving a University Vehicle cannot be claimed. </t>
  </si>
  <si>
    <t>Did you have a working University vehicle available for use on this trip, but chose to drive your personal car?</t>
  </si>
  <si>
    <t xml:space="preserve">Campus  E-Mail </t>
  </si>
  <si>
    <t>*Lodging required for meal reimbursements- DO NOT LEAVE BLANK</t>
  </si>
  <si>
    <t>(reimbursements are not considered advances)</t>
  </si>
  <si>
    <t>Airline Luggage Fee (receipt required)</t>
  </si>
  <si>
    <t>Banquet Fee(receipt required)deduct fr perdiem</t>
  </si>
  <si>
    <t>Yes or No</t>
  </si>
  <si>
    <t>ADDITIONAL TRAVEL BY PERSONAL VEHICLE</t>
  </si>
  <si>
    <t>ENTER THE TOTAL</t>
  </si>
  <si>
    <t>Yes (or)No</t>
  </si>
  <si>
    <t>Yes</t>
  </si>
  <si>
    <t xml:space="preserve">Will the other USM Employees file a travel voucher requesting perdiem for the same trip? </t>
  </si>
  <si>
    <t>Registration Fees (NOT PCARD)</t>
  </si>
  <si>
    <t xml:space="preserve">Other Expenses (attach note) </t>
  </si>
  <si>
    <t>Private Vehicle Mileage</t>
  </si>
  <si>
    <t>ADVANCE REQUEST</t>
  </si>
  <si>
    <t>Fuel, Taxi, Shuttle</t>
  </si>
  <si>
    <t xml:space="preserve">Motel room Internet Charges </t>
  </si>
  <si>
    <t>Departure</t>
  </si>
  <si>
    <t>Arrival</t>
  </si>
  <si>
    <t>ATTACH CHECK AND SUBMIT TO TRAVEL OFFICE</t>
  </si>
  <si>
    <t>Employee Phone Number</t>
  </si>
  <si>
    <t>Employee's E-Mail</t>
  </si>
  <si>
    <t xml:space="preserve">Name of Submitter: </t>
  </si>
  <si>
    <t>Rtl Car Fuel (org Receipt and Rental Receipt)</t>
  </si>
  <si>
    <t>THE FOLLOWING INFORMATION IS REQUIRED BY THE STATE OF MS .
FORM WILL BE RETURNED IF NOT COMPLETED.</t>
  </si>
  <si>
    <t xml:space="preserve"> Name must match Payroll Employee ID (No nicknames)</t>
  </si>
  <si>
    <t>Advance OI Number</t>
  </si>
  <si>
    <t>Advance Account Code</t>
  </si>
  <si>
    <t>AdvanceVoucher Number</t>
  </si>
  <si>
    <t>Date Processed</t>
  </si>
  <si>
    <t>1. List  Date, Time, Place of Entertainment and Bill Amount.(Itemize - do not combine)</t>
  </si>
  <si>
    <t>FAQ</t>
  </si>
  <si>
    <t>START HERE</t>
  </si>
  <si>
    <t>TV pg2</t>
  </si>
  <si>
    <t>PCARD INSTRUCTIONS</t>
  </si>
  <si>
    <t>Description/Breakdown/Location of Expense</t>
  </si>
  <si>
    <t xml:space="preserve">I do solemnly affirm that the amounts scheduled above are just and true in all respects and were expended for The University of Southern Mississippi's purposes. Any refund or credit for cancelled travel should be returned to the University or applied towards future travel. </t>
  </si>
  <si>
    <t>Requested By (Traveler) Signature</t>
  </si>
  <si>
    <t>Signature</t>
  </si>
  <si>
    <t>Sponsored Prog Adm Signature</t>
  </si>
  <si>
    <t xml:space="preserve">ACCOUNT       </t>
  </si>
  <si>
    <r>
      <t xml:space="preserve">If a W-9 is not attached the </t>
    </r>
    <r>
      <rPr>
        <b/>
        <i/>
        <u/>
        <sz val="12"/>
        <rFont val="Times New Roman"/>
        <family val="1"/>
      </rPr>
      <t>Telephone Number</t>
    </r>
    <r>
      <rPr>
        <b/>
        <u/>
        <sz val="12"/>
        <rFont val="Times New Roman"/>
        <family val="1"/>
      </rPr>
      <t xml:space="preserve"> and </t>
    </r>
    <r>
      <rPr>
        <b/>
        <i/>
        <u/>
        <sz val="12"/>
        <rFont val="Times New Roman"/>
        <family val="1"/>
      </rPr>
      <t xml:space="preserve">Fax Number </t>
    </r>
    <r>
      <rPr>
        <b/>
        <u/>
        <sz val="12"/>
        <rFont val="Times New Roman"/>
        <family val="1"/>
      </rPr>
      <t>are required.  Payment cannot be made until a W-9 has been received.</t>
    </r>
  </si>
  <si>
    <t xml:space="preserve">Is the Permission to Travel attached for all Fac/Staff/GA requesting fees paid?    </t>
  </si>
  <si>
    <t xml:space="preserve">Yes  </t>
  </si>
  <si>
    <t xml:space="preserve">No   </t>
  </si>
  <si>
    <t>Select</t>
  </si>
  <si>
    <t>Voucher Deadline (to avoid payroll deduction)</t>
  </si>
  <si>
    <t>Notification Dates</t>
  </si>
  <si>
    <t>Effective Pay period &amp; Amount(s)</t>
  </si>
  <si>
    <t>Travelers Signature Authority</t>
  </si>
  <si>
    <t>Payroll Deduction Schedule Date</t>
  </si>
  <si>
    <t xml:space="preserve">Travel &amp; Payroll Use Only: </t>
  </si>
  <si>
    <t>YES or NO</t>
  </si>
  <si>
    <t xml:space="preserve">Yes (attach employees  PTT's)   </t>
  </si>
  <si>
    <t>Dept Mail Box #</t>
  </si>
  <si>
    <t>Please read prior to completing this form</t>
  </si>
  <si>
    <t>AMT  FROM CHARTFIELD 1</t>
  </si>
  <si>
    <t>AMT FROM CHARTFIELD 2</t>
  </si>
  <si>
    <t>Exception Advances require a Travel Advance Agreement completed and attached to the Permission to Travel.</t>
  </si>
  <si>
    <t>Total this page</t>
  </si>
  <si>
    <t>Total TVpg2</t>
  </si>
  <si>
    <t>Total MTM</t>
  </si>
  <si>
    <t>Total BREF</t>
  </si>
  <si>
    <t>*By signing, I certify that the above claim is correct, that no part has been paid, that the above expenses were directly related to University business, that I have made payment and I will not be reimbursed from another source.  I also understand that the University will direct deposit this reimbursement into the bank and account number I have listed with Human Resources (exceptions noted on the Travel website).</t>
  </si>
  <si>
    <t>Registration Fee (NOT ON PCARD)</t>
  </si>
  <si>
    <t>In compliance with Section 25-3-45 Mississippi Code 1972, request is made for authorization to attend the following convention, association, or meeting.</t>
  </si>
  <si>
    <t>Signed Permission to Travel attached?</t>
  </si>
  <si>
    <t>SELECT YES OR NO if a PTT is required</t>
  </si>
  <si>
    <t>AMOUNT REQUESTED</t>
  </si>
  <si>
    <t>Location of Meeting/Event</t>
  </si>
  <si>
    <t>To - City, State (roundtrip=RT)</t>
  </si>
  <si>
    <t>Created on:</t>
  </si>
  <si>
    <t>Conference - Attach blocked room rate list to the Permission to Travel(A State requirement)</t>
  </si>
  <si>
    <t>4) Ofc. Of Research Admin. (if restricted funds are used-Box 5157)</t>
  </si>
  <si>
    <t xml:space="preserve">Add your comments/notes for travel below: </t>
  </si>
  <si>
    <t>SSN (Students required)</t>
  </si>
  <si>
    <t>TRAVEL USE ONLY</t>
  </si>
  <si>
    <t>1. PERSONAL MEALS AND LODGING                                          (Lodging required for meal reimbursement)</t>
  </si>
  <si>
    <t>Ofc. Of Research Adm. Signature   (Box 5157)</t>
  </si>
  <si>
    <t xml:space="preserve">The attached receipts had no alcoholic beverages purchased on them.  _________ (Initials of person requesting reimbursement-REQUIRED) Alcohol will not be reimbursed. </t>
  </si>
  <si>
    <t>Admissions</t>
  </si>
  <si>
    <t>10H10</t>
  </si>
  <si>
    <t>10G10</t>
  </si>
  <si>
    <t>Select from list</t>
  </si>
  <si>
    <t>RECRUITING ONLY</t>
  </si>
  <si>
    <t>Select Rate</t>
  </si>
  <si>
    <t>MUST BE ATTACHED TO TV PAGE 1</t>
  </si>
  <si>
    <t>(Signed Adv Agreement Required)</t>
  </si>
  <si>
    <t>PCARD HOLDER NAME</t>
  </si>
  <si>
    <t>MAX ALLOWED PAYMENT</t>
  </si>
  <si>
    <t>Identify lodging on voucher ( Family, Hotel(attach bill), comp'd)</t>
  </si>
  <si>
    <t xml:space="preserve">(Pcard expense cannot be included on this voucher)     </t>
  </si>
  <si>
    <t>190005</t>
  </si>
  <si>
    <t>05000</t>
  </si>
  <si>
    <t xml:space="preserve">The signed Permission to Travel will be emailed back to the submitter.  If left blank it will be emailed back to the Traveler. Please make sure the email address entered is correct. </t>
  </si>
  <si>
    <t xml:space="preserve">Rental Car - original receipt (NOT ON PCARD) </t>
  </si>
  <si>
    <t xml:space="preserve">2. TRAVEL BY PERSONAL VEHICLE                                </t>
  </si>
  <si>
    <t>266-5000</t>
  </si>
  <si>
    <t>RECRUITING ONLY TRAVEL VOUCHER</t>
  </si>
  <si>
    <r>
      <rPr>
        <b/>
        <sz val="20"/>
        <color rgb="FF0070C0"/>
        <rFont val="Arial Black"/>
        <family val="2"/>
      </rPr>
      <t xml:space="preserve">USM TRAVEL
BUSINESS RELATED                                                                                                                                         EXPENSE FORM
</t>
    </r>
    <r>
      <rPr>
        <b/>
        <sz val="20"/>
        <color indexed="8"/>
        <rFont val="Arial Black"/>
        <family val="2"/>
      </rPr>
      <t xml:space="preserve">                                                                                                                                                                                                                                                                                                                                      </t>
    </r>
  </si>
  <si>
    <t>*MEALS CANNOT EXCEED $40.00/DAY without an exception by Signature Authority</t>
  </si>
  <si>
    <t>Total Meals* ($40.00/max)</t>
  </si>
  <si>
    <t>By signing, I certify that the above estimates are correct, that no part has been paid, that the estimates are directly related to University business, and that  I will not seek reimbursement from any other source.  I also understand that the University will direct deposit the reimbursement into the bank and account number I have listed with Human Resources (exceptions noted on the Travel Website.)</t>
  </si>
  <si>
    <t xml:space="preserve"> Mileage for driving a University Vehicle cannot be claimed. </t>
  </si>
  <si>
    <t>*MEALS CANNOT EXCEED $40.00 per DAY without an exception by a Signature Authority</t>
  </si>
  <si>
    <r>
      <t xml:space="preserve">General phrases such as </t>
    </r>
    <r>
      <rPr>
        <b/>
        <i/>
        <sz val="18"/>
        <color indexed="8"/>
        <rFont val="Arial"/>
        <family val="2"/>
      </rPr>
      <t xml:space="preserve">"Entertainment Expenses" </t>
    </r>
    <r>
      <rPr>
        <b/>
        <sz val="18"/>
        <color indexed="8"/>
        <rFont val="Arial"/>
        <family val="2"/>
      </rPr>
      <t xml:space="preserve">and </t>
    </r>
    <r>
      <rPr>
        <b/>
        <i/>
        <sz val="18"/>
        <color indexed="8"/>
        <rFont val="Arial"/>
        <family val="2"/>
      </rPr>
      <t xml:space="preserve">"Business Lunch" </t>
    </r>
    <r>
      <rPr>
        <b/>
        <sz val="18"/>
        <color indexed="8"/>
        <rFont val="Arial"/>
        <family val="2"/>
      </rPr>
      <t>are not adequate explanations and will be returned, thereby delaying reimbursement.</t>
    </r>
  </si>
  <si>
    <t xml:space="preserve">This form must be completed when business entertainment expenses have been incurred for the University.  </t>
  </si>
  <si>
    <t>CHECK REQUEST</t>
  </si>
  <si>
    <t>CHECK REQUESTS THAT DO NOT ALLOW 3 WEEKS 
TO PROCESS WILL BE RETURNED TO THE DEPARTMENT.</t>
  </si>
  <si>
    <r>
      <t xml:space="preserve">we cannot guarantee that the check will arrive in time.  </t>
    </r>
    <r>
      <rPr>
        <b/>
        <u/>
        <sz val="12"/>
        <rFont val="Times New Roman"/>
        <family val="1"/>
      </rPr>
      <t>You need to allow 3 weeks</t>
    </r>
  </si>
  <si>
    <t>INSTRUCTIONS FOR COMPLETING TRAVEL FORMS</t>
  </si>
  <si>
    <t>Form Name / Section</t>
  </si>
  <si>
    <t>Field / Line Description</t>
  </si>
  <si>
    <t>Guidance</t>
  </si>
  <si>
    <t>Policy Notes</t>
  </si>
  <si>
    <t>INSTRUCTIONS TAB</t>
  </si>
  <si>
    <t>Table of contents of pages in the workbook.</t>
  </si>
  <si>
    <t>Start a new workbook for each trip</t>
  </si>
  <si>
    <t xml:space="preserve">By starting a new workbook for each trip it ensures you will be using the most updated document containing the any updates in policies as well as rates for mileage. </t>
  </si>
  <si>
    <t xml:space="preserve">Frequently Asked Questions </t>
  </si>
  <si>
    <t xml:space="preserve">Summary of requirements, travel policies and procedures </t>
  </si>
  <si>
    <t>MANDATORY COMPLETION REQUIRED</t>
  </si>
  <si>
    <t xml:space="preserve">Information entered on this page will import to other worksheets automatically. </t>
  </si>
  <si>
    <t xml:space="preserve">Permission to Travel </t>
  </si>
  <si>
    <t>Required prior to travel for all In-state and out-of-state trips for conferences, conventions, associations, and meetings.  Required approvals: Chair or next higher level of expenditure authority, the school's Vice President and the Travel Office.  For more information on the PTT, see the Travel website.</t>
  </si>
  <si>
    <r>
      <t xml:space="preserve">It is important that the employee and the department forward the Permission to Travel to the University Travel Coordinator at least </t>
    </r>
    <r>
      <rPr>
        <b/>
        <sz val="11"/>
        <color rgb="FFFF0000"/>
        <rFont val="Calibri"/>
        <family val="2"/>
        <scheme val="minor"/>
      </rPr>
      <t>two weeks prior to travel</t>
    </r>
    <r>
      <rPr>
        <sz val="10"/>
        <rFont val="Arial"/>
        <family val="2"/>
      </rPr>
      <t xml:space="preserve">. Upon the University Travel Coordinator’s approval, a signed copy will be returned. In order to request a travel advance, the employee must meet exception requirements. </t>
    </r>
  </si>
  <si>
    <t>FPTT</t>
  </si>
  <si>
    <t xml:space="preserve">Foreign Permission to Travel </t>
  </si>
  <si>
    <r>
      <t xml:space="preserve">Required prior to travel for </t>
    </r>
    <r>
      <rPr>
        <b/>
        <sz val="10"/>
        <color theme="3"/>
        <rFont val="Arial"/>
        <family val="2"/>
      </rPr>
      <t>Foreign travel locations including Hawaii, Canada, Mexico, Guam, Virgin Islands and Puerto Rico</t>
    </r>
    <r>
      <rPr>
        <sz val="10"/>
        <color theme="3"/>
        <rFont val="Arial"/>
        <family val="2"/>
      </rPr>
      <t xml:space="preserve"> per MS Dept of Finance and Travel regulations.   Required University approvals: Chair or next higher level of expenditure authority, Dean, Vice President/Provost, President  and the Travel Office.  For more information on the PTT, see the Travel website.</t>
    </r>
  </si>
  <si>
    <r>
      <t xml:space="preserve">It is important that the employee and the department forward the Permission to Travel to the University Travel Coordinator at least </t>
    </r>
    <r>
      <rPr>
        <b/>
        <sz val="11"/>
        <color theme="3"/>
        <rFont val="Calibri"/>
        <family val="2"/>
        <scheme val="minor"/>
      </rPr>
      <t>90 DAYS prior to travel</t>
    </r>
    <r>
      <rPr>
        <sz val="10"/>
        <color theme="3"/>
        <rFont val="Arial"/>
        <family val="2"/>
      </rPr>
      <t xml:space="preserve">. Upon the University Travel Coordinator’s approval, Provost approval and President's approval, a signed copy will be returned. Travel advance (if requested) will not be issued until FPTT is fully approved. </t>
    </r>
  </si>
  <si>
    <t>Travel Advance Agreement Form</t>
  </si>
  <si>
    <t xml:space="preserve">Advances must fit exception criteria (see policy) If so, the signed Travel Advance Agreement must be completed and attached to the Permission to Travel.  Your exception must also be attached to PTT.  Advances are not to be confused with prior trip expense to be reimbursed .  Advances cannot exceed 80% of unpaid expenses. </t>
  </si>
  <si>
    <r>
      <rPr>
        <b/>
        <u/>
        <sz val="11"/>
        <color theme="1"/>
        <rFont val="Calibri"/>
        <family val="2"/>
        <scheme val="minor"/>
      </rPr>
      <t>Advances will not be issued to USM employees.</t>
    </r>
    <r>
      <rPr>
        <sz val="10"/>
        <color theme="1"/>
        <rFont val="Arial"/>
        <family val="2"/>
      </rPr>
      <t xml:space="preserve">   EXCEPTIONS: International travel, Graduate or undergraduate student travel, Travel by team or large group (One faculty or staff member traveling with undergraduate students.  A list of the students must be attached to the Permission to Travel). When the advance is serving to fund programs or research start-up operations, and is approved by the Dean, VP, Associate Dean or Senior Financial Officer. If you answer yes to any of the above, complete the form, obtain required signatures and </t>
    </r>
    <r>
      <rPr>
        <sz val="10"/>
        <rFont val="Arial"/>
        <family val="2"/>
      </rPr>
      <t>submit to travel 3 weeks prior to your departure date</t>
    </r>
    <r>
      <rPr>
        <sz val="10"/>
        <color theme="1"/>
        <rFont val="Arial"/>
        <family val="2"/>
      </rPr>
      <t xml:space="preserve">.
</t>
    </r>
  </si>
  <si>
    <t>FTR ADV AGMT</t>
  </si>
  <si>
    <t>Foreign Travel Advance Agreement Form</t>
  </si>
  <si>
    <r>
      <rPr>
        <b/>
        <u/>
        <sz val="11"/>
        <color theme="3"/>
        <rFont val="Calibri"/>
        <family val="2"/>
        <scheme val="minor"/>
      </rPr>
      <t>Advances will not be issued to USM employees.</t>
    </r>
    <r>
      <rPr>
        <sz val="10"/>
        <color theme="3"/>
        <rFont val="Arial"/>
        <family val="2"/>
      </rPr>
      <t xml:space="preserve">   EXCEPTIONS: International travel, Graduate or undergraduate student travel, Travel by team or large group (One faculty or staff member traveling with undergraduate students.  A list of the students must be attached to the Permission to Travel). When the advance is serving to fund programs or research start-up operations, and is approved by the Dean, VP, Associate Dean or Senior Financial Officer. If you answer yes to any of the above, complete the form, obtain required signatures and </t>
    </r>
    <r>
      <rPr>
        <sz val="11"/>
        <color theme="3"/>
        <rFont val="Calibri"/>
        <family val="2"/>
        <scheme val="minor"/>
      </rPr>
      <t>submit to travel 3 weeks prior to your departure date</t>
    </r>
    <r>
      <rPr>
        <sz val="10"/>
        <color theme="3"/>
        <rFont val="Arial"/>
        <family val="2"/>
      </rPr>
      <t xml:space="preserve">.
</t>
    </r>
  </si>
  <si>
    <t>FR TR JUST</t>
  </si>
  <si>
    <t>Foreign Travel Justification Form</t>
  </si>
  <si>
    <t xml:space="preserve">Identification of the source of funds allocation for this trip is required.  State in detail the purpose of the foreign travel and how this trip will be extremely beneficial to the University as required by Miss. Code Ann., 25-3-41, as amended by IHL. Identification of the source of funds allocation for this trip is required. </t>
  </si>
  <si>
    <r>
      <rPr>
        <sz val="11"/>
        <color theme="3"/>
        <rFont val="Calibri"/>
        <family val="2"/>
        <scheme val="minor"/>
      </rPr>
      <t xml:space="preserve">Completion of the USM Foreign Permission to Travel Form (FPTT)with signatures from chairs/directors and dean on the FPTT is required.  Attach completed Foreign Travel Justification Form , Attach signed Travel Advance Agreement (if requesting an advance) prior to submitting to Travel Office. </t>
    </r>
    <r>
      <rPr>
        <sz val="10"/>
        <color theme="3"/>
        <rFont val="Arial"/>
        <family val="2"/>
      </rPr>
      <t xml:space="preserve">
</t>
    </r>
  </si>
  <si>
    <t>TV pg1</t>
  </si>
  <si>
    <t>Travel Voucher  page 1</t>
  </si>
  <si>
    <t xml:space="preserve">List expenses claimed for reimbursement. Expense must match receipts with zero balance listed. </t>
  </si>
  <si>
    <t>Travel Voucher continuation page</t>
  </si>
  <si>
    <t>Overflow voucher when you run out of room on TV pg1. Total on this page will import onto TVpg1.</t>
  </si>
  <si>
    <t xml:space="preserve">Multi Trip Mileage Form </t>
  </si>
  <si>
    <t>Additional mileage log for driving expenses. Total on this page will import onto TVpg1.</t>
  </si>
  <si>
    <t xml:space="preserve">Business Related Expense Form </t>
  </si>
  <si>
    <t xml:space="preserve">Business Meals: If paying for meals for outside of the University. Itemized full receipt showing items purchased required (no summary). Initial for alcohol required.  Tip cannot exceed 20%. </t>
  </si>
  <si>
    <t>Paper Check Request Form</t>
  </si>
  <si>
    <t>Paper payment for a registration fee &gt;750.00 or for a group of 4 or more employees when Credit Card is not accepted</t>
  </si>
  <si>
    <t>Pcard Instructions</t>
  </si>
  <si>
    <t>Pcard can be used for registration fees without processing, surcharge or tax. Can be used for State Rental Car Contract Provider payment without tax.</t>
  </si>
  <si>
    <t>Please read prior to completing this from</t>
  </si>
  <si>
    <r>
      <t xml:space="preserve">The individual being paid on this form must be an employee of the University of Southern Mississippi. </t>
    </r>
    <r>
      <rPr>
        <u/>
        <sz val="9"/>
        <color indexed="8"/>
        <rFont val="Arial Black"/>
        <family val="2"/>
      </rPr>
      <t xml:space="preserve"> An employee is someone that receives bi-weekly, monthly or single payment payroll checks from USM</t>
    </r>
    <r>
      <rPr>
        <sz val="9"/>
        <color indexed="8"/>
        <rFont val="Arial Black"/>
        <family val="2"/>
      </rPr>
      <t xml:space="preserve">.  If the individual received a check from Accounts Payable for services, then they are not an employee of USM and reimbursements should be done on a Remittance Voucher. </t>
    </r>
    <r>
      <rPr>
        <i/>
        <u/>
        <sz val="9"/>
        <color indexed="10"/>
        <rFont val="Arial Black"/>
        <family val="2"/>
      </rPr>
      <t xml:space="preserve">EXCEPTIONS: </t>
    </r>
    <r>
      <rPr>
        <sz val="9"/>
        <color indexed="10"/>
        <rFont val="Arial Black"/>
        <family val="2"/>
      </rPr>
      <t>USM Grad students</t>
    </r>
    <r>
      <rPr>
        <sz val="9"/>
        <color indexed="8"/>
        <rFont val="Arial Black"/>
        <family val="2"/>
      </rPr>
      <t xml:space="preserve"> must complete travel forms for reimbursement of any travel (required by State). </t>
    </r>
    <r>
      <rPr>
        <sz val="9"/>
        <color indexed="10"/>
        <rFont val="Arial Black"/>
        <family val="2"/>
      </rPr>
      <t>Undergrad students</t>
    </r>
    <r>
      <rPr>
        <sz val="9"/>
        <color indexed="8"/>
        <rFont val="Arial Black"/>
        <family val="2"/>
      </rPr>
      <t xml:space="preserve"> can be reimbursed by AP when expensed on your budget as Contractual Services or by Travel when expensed on your budget as Travel.</t>
    </r>
  </si>
  <si>
    <t>Mandatory Field</t>
  </si>
  <si>
    <t>Traveler’s Name</t>
  </si>
  <si>
    <t xml:space="preserve">Enter the full legal first name, middle initial and last name of the traveler (please do not use nicknames).  Middle name required sometimes for two employees with same name. </t>
  </si>
  <si>
    <t>USM Empl/Student ID #</t>
  </si>
  <si>
    <t>Enter the traveler’s USM  ID number.</t>
  </si>
  <si>
    <t xml:space="preserve">Social Security Number </t>
  </si>
  <si>
    <t xml:space="preserve">This is only required for "FIRST PAYMENT ONLY".  It is used to set up an individual in USM's Vendor system (not linked to payroll) for reimbursement of business expenses.  After your initial reimbursement do not complete this field in the future. </t>
  </si>
  <si>
    <t>Traveler's Email</t>
  </si>
  <si>
    <t xml:space="preserve">Enter the traveler's email address (use USM email address if traveler is an employee). Do not use personal phone number. </t>
  </si>
  <si>
    <t>Department Phone Number</t>
  </si>
  <si>
    <t>Enter campus phone number (use 7-XXXX format) for you. DO NOT USE PERSONAL INFORMATION</t>
  </si>
  <si>
    <t>Department Mail Box Number</t>
  </si>
  <si>
    <t>Enter Campus Post Office mail box for department</t>
  </si>
  <si>
    <t>Name of College/Department</t>
  </si>
  <si>
    <t xml:space="preserve">Enter the name of the department issuing the reimbursement for and/or reporting the prepaid travel expenses. Do not abbreviate. </t>
  </si>
  <si>
    <t>Univ status: Faculty, Staff or GA ?</t>
  </si>
  <si>
    <t xml:space="preserve">Use the drop-down list to indicate whether the traveler is an employee of USM. </t>
  </si>
  <si>
    <t>Chartfield Fund to be charged</t>
  </si>
  <si>
    <t>5-digit #. The fund is defined as a self-balancing group of chartfield strings, established for unique budgeting, funding, accounting (including external financial reporting), and operational requirements.  Those beginning with 10% are E&amp;G, 12% or 13% are Auxiliary, 14% are Designated and 16% are Restricted Funds.  The middle letter indicates the location:  H for Hattiesburg, G for Gulf Park, L for GCRL, S for Stennis, P for MS Polymer Institute.</t>
  </si>
  <si>
    <t>Chartfield Dept ID</t>
  </si>
  <si>
    <t xml:space="preserve">6-digit #. An academic or administrative unit that has a common programmatic, operational, and fiscal (including budgetary) responsibility.  </t>
  </si>
  <si>
    <t>Chartfield Program</t>
  </si>
  <si>
    <t xml:space="preserve">5-digit #. Group of common ongoing activities for which financial activity needs to be tracked and budgeted. These activities may occur within a single department or across multiple departments. Unique activities for which financial information needs to be tracked will also be accommodated here.  </t>
  </si>
  <si>
    <t>Chartfield Project/Grant number</t>
  </si>
  <si>
    <t>7-digit #. Optional field used for activities that are temporary in duration and for which revenues and expenditures may be accumulated over more than one fiscal year.</t>
  </si>
  <si>
    <t>Max Amount Allowed</t>
  </si>
  <si>
    <t xml:space="preserve">What is the maximum amount you would like charged to this individual chartfield. </t>
  </si>
  <si>
    <t>Contact Name</t>
  </si>
  <si>
    <t xml:space="preserve">Enter the name of the administrative contact person for the department.  </t>
  </si>
  <si>
    <t>Contact Email</t>
  </si>
  <si>
    <t xml:space="preserve">Enter the campus email address of the administrative contact person for the department.  </t>
  </si>
  <si>
    <t>Contact Phone</t>
  </si>
  <si>
    <t xml:space="preserve">Enter the campus phone number (use 7-XXXX format) of the administrative contact person for the department.  </t>
  </si>
  <si>
    <t>Departure Date</t>
  </si>
  <si>
    <t>Enter the traveler’s expected departure date using mm/dd/yyyy format.</t>
  </si>
  <si>
    <t>Return Date</t>
  </si>
  <si>
    <t>Enter the traveler’s expected return date using mm/dd/yyyy format.</t>
  </si>
  <si>
    <t>Title of Meeting/Event</t>
  </si>
  <si>
    <t>Use this field to identify what event you are traveling to.</t>
  </si>
  <si>
    <t>Business Purpose for Travel</t>
  </si>
  <si>
    <r>
      <t>Use the drop-down list to select acceptable purpose of travel.  "</t>
    </r>
    <r>
      <rPr>
        <sz val="11"/>
        <color rgb="FFFF0000"/>
        <rFont val="Calibri"/>
        <family val="2"/>
        <scheme val="minor"/>
      </rPr>
      <t>Required for IHL Reporting</t>
    </r>
    <r>
      <rPr>
        <sz val="10"/>
        <rFont val="Arial"/>
        <family val="2"/>
      </rPr>
      <t>"</t>
    </r>
  </si>
  <si>
    <t>Business Meeting-Not an Organized Meeting - No PTT required, Business Meeting - Organized Meeting - A PTT is required, Conference - PTT required with attached blocked room rate list. Seminar - A PTT is required, Workshop - A PTT is required, Observation, Performance, Presentation -Organized Meeting - Attach hotel &amp; room rate info to PTT, Presentation - Not an organized meeting, No PTT is required, Recruitment, Research and Teaching, Training, Other (attach memo to explain).</t>
  </si>
  <si>
    <t>Traveler’s Destination</t>
  </si>
  <si>
    <t>Enter the city and state of traveler’s destination inside continental USA</t>
  </si>
  <si>
    <t>Accompanied By</t>
  </si>
  <si>
    <t>Enter the name of employee or student traveling with you at your expense. If you are not paying for their travel they should complete their own travel documents for reimbursement.  More than 4 students accompanying you, use Group Travel workbook. Leave blank if solo trip.</t>
  </si>
  <si>
    <t>PERMISSION TO TRAVEL FORM (PTT)</t>
  </si>
  <si>
    <t>Required prior to travel, for all In-state and out-of-state trips for conferences, conventions, associations, and meetings.  Required approvals: Chair or next higher level of expenditure authority, the school's Vice President and the Travel Office.  For more information on the PTT, see the Travel website.</t>
  </si>
  <si>
    <r>
      <t xml:space="preserve">Literature showing the hotel and conference blocked room rate must be attached to the Permission to Travel upon submission. </t>
    </r>
    <r>
      <rPr>
        <b/>
        <sz val="11"/>
        <color theme="1"/>
        <rFont val="Calibri"/>
        <family val="2"/>
        <scheme val="minor"/>
      </rPr>
      <t>If you stay at a hotel that exceeds the conference rate or a hotel other than the conference hotel and it exceeds the conference rate a waiver will be required to be reimbursed</t>
    </r>
    <r>
      <rPr>
        <sz val="10"/>
        <rFont val="Arial"/>
        <family val="2"/>
      </rPr>
      <t>.  This is a State Requirement.   If the event does not have blocked rates set, the literature should show official date, location and events.</t>
    </r>
  </si>
  <si>
    <r>
      <t>Required prior to travel, for f</t>
    </r>
    <r>
      <rPr>
        <b/>
        <sz val="10"/>
        <color theme="3"/>
        <rFont val="Arial"/>
        <family val="2"/>
      </rPr>
      <t>oreign travel locations including Hawaii, Canada, Mexico, Guam, Virgin Islands and Puerto Rico</t>
    </r>
    <r>
      <rPr>
        <sz val="10"/>
        <color theme="3"/>
        <rFont val="Arial"/>
        <family val="2"/>
      </rPr>
      <t xml:space="preserve"> per MS Dept of Finance and Travel regulations.   Required University approvals: Chair or next higher level of expenditure authority, Dean, Vice President/Provost, President  and the Travel Office.  For more information on the PTT, see the Travel website.</t>
    </r>
  </si>
  <si>
    <t xml:space="preserve">Foreign Travel Justification Form </t>
  </si>
  <si>
    <t xml:space="preserve">The Foreign Travel Justification Form identifies funds used for travel and benefit to the University. </t>
  </si>
  <si>
    <t xml:space="preserve">Foreign Travel Justification Form must be submitted along with the Foreign Permission to Travel form. Failure to attach will result in documents being returned to sender for completion. </t>
  </si>
  <si>
    <t>Header Info from Start Page</t>
  </si>
  <si>
    <t>Person Completing Form</t>
  </si>
  <si>
    <t xml:space="preserve">Imported from start page field. The name of the administrative contact person for the department.  </t>
  </si>
  <si>
    <t>"</t>
  </si>
  <si>
    <t>Phone Number</t>
  </si>
  <si>
    <t xml:space="preserve">Imported from start page field. The campus phone number (use 7-XXXX format) of the administrative contact person for the department.  </t>
  </si>
  <si>
    <t>Email</t>
  </si>
  <si>
    <t xml:space="preserve">Imported from start page field. The email of the administrative contact person for the department.  </t>
  </si>
  <si>
    <t>Imported from Start Page - Return to Start Page Tab to complete</t>
  </si>
  <si>
    <t>Empl ID</t>
  </si>
  <si>
    <t>Classification</t>
  </si>
  <si>
    <t>Student SSN(req for 1st pymt)</t>
  </si>
  <si>
    <t>Campus Email</t>
  </si>
  <si>
    <t>Campus Phone</t>
  </si>
  <si>
    <t>Department Box</t>
  </si>
  <si>
    <t>Location of Travel</t>
  </si>
  <si>
    <t>Purpose of Travel (IHL Required)</t>
  </si>
  <si>
    <t>Imported from Start Page - Use the drop-down list to indicate whether the traveler’s destination is In State, Out of State, or Out of Country. Return to Start Page Tab to complete</t>
  </si>
  <si>
    <t xml:space="preserve">Beginning Date of Travel </t>
  </si>
  <si>
    <t>Ending Date of Travel</t>
  </si>
  <si>
    <t>Advance Deadline Date (side margin)</t>
  </si>
  <si>
    <t xml:space="preserve">Non-changeable field that calculated 15 days from the end date to determine dealing for reconciling travel advance loan. </t>
  </si>
  <si>
    <t xml:space="preserve"> Estimated Expenses</t>
  </si>
  <si>
    <t>Estimated Expenses – Meals</t>
  </si>
  <si>
    <t xml:space="preserve">Calculate the daily rate of meal reimbursement rate(see website) for the travel location multiplied by the number of days of travel. </t>
  </si>
  <si>
    <t xml:space="preserve">OVERNIGHT STAY required for meals. Identify lodging for meals. Blank lodging will have meals deducted. Max reimb rate set by state. See website for location rates. </t>
  </si>
  <si>
    <t>Estimated Expenses – Hotel Lodging</t>
  </si>
  <si>
    <t xml:space="preserve">Calculate the hotel lodging blocked room rate or daily rate for lodging multiplied by the number of days of travel. </t>
  </si>
  <si>
    <t>Attach conference hotel blocked room rate info (not reservation) to the Permission to Travel.  This is a state requirement even if you stay at a lower priced non-conference motel/hotel.</t>
  </si>
  <si>
    <t>Estimated Expenses - Private Vehicle Mileage</t>
  </si>
  <si>
    <t xml:space="preserve">Calculate from official duty station mileage driven using an internet mileage calculation website. Attach printout to expedite verification of mileage claimed. </t>
  </si>
  <si>
    <t>Drive-vs-fly worksheet required if you chose to drive instead of fly. If the cost is less than the lowest cost to fly, the University will pay the lesser expense. If a University Vehicle was used do not enter any mileage information in this section. Indicate by Yes or No if you have a working University vehicle available for use on this trip, but chose to drive your personal car.  If yes, reimbursement rate should be at a lower amount. Contact the Travel Office for rate.</t>
  </si>
  <si>
    <t>Estimated Expense - Airfare</t>
  </si>
  <si>
    <t>Calculate economy airfare and bag fees by comparing airfare carriers for the lowest.  Keep comparisons for reimbursement requirement.</t>
  </si>
  <si>
    <r>
      <t xml:space="preserve">The airline passenger receipt (e-ticket) and itinerary for each trip must be attached to the voucher. </t>
    </r>
    <r>
      <rPr>
        <u/>
        <sz val="11"/>
        <color theme="1"/>
        <rFont val="Calibri"/>
        <family val="2"/>
        <scheme val="minor"/>
      </rPr>
      <t>Attach required (2) two airfare cost comparisons to show that you purchased the lowest rate</t>
    </r>
    <r>
      <rPr>
        <sz val="10"/>
        <rFont val="Arial"/>
        <family val="2"/>
      </rPr>
      <t>. The lease expensive routing should be used. If the flight price is in excess of the lowest rate on the cost comparison, a Waiver must be attached to the voucher to justify using that fare. Additional costs for seating upgrades, early boarding, blankets/pillow sets are not reimbursable.</t>
    </r>
  </si>
  <si>
    <t>Estimated Expense - Fuel, Taxi, Shuttle</t>
  </si>
  <si>
    <t>Calculate fuel expense for rental or personal vehicle if not claiming mileage. Rideshare, Taxi, Shuttle estimated cost during trip.</t>
  </si>
  <si>
    <t xml:space="preserve">Itemized fuel receipt showing gallons purchased required (summary not allowed). Proof of payment in traveler's name for rideshare, taxi, shuttle expense. </t>
  </si>
  <si>
    <t>Estimated Expenses – Other (attach note)</t>
  </si>
  <si>
    <t>Memo/note required that shows an itemization of other travel related expenses to be claimed.4</t>
  </si>
  <si>
    <t xml:space="preserve">Itemization of other expenses not fitting into a category. </t>
  </si>
  <si>
    <t>Estimated Expenses - Registration Fee</t>
  </si>
  <si>
    <t>Enter registration fee you will be paying with a personal credit card.</t>
  </si>
  <si>
    <t xml:space="preserve">Attach document registration fee rate info  to the Permission to Travel.  </t>
  </si>
  <si>
    <t>Estimated Pcard Expense - Registration Fee</t>
  </si>
  <si>
    <t>Enter the amount that will be charged to the Pcard for payment</t>
  </si>
  <si>
    <t xml:space="preserve">Signed PTT is required to be uploaded along with registration receipt for pcard reconciling in Soarfin. Failure to upload PTT will result in a violation of pcard policy. </t>
  </si>
  <si>
    <t>Estimated Expenses - Rental Car</t>
  </si>
  <si>
    <t>Enter the state contact rate for rental term to be paid with a personal credit card.</t>
  </si>
  <si>
    <t>Estimated Pcard Expense - Rental Car</t>
  </si>
  <si>
    <t>Enter the state contact rate for rental term that will be paid with the pcard.</t>
  </si>
  <si>
    <t xml:space="preserve">Pcard expense must not contain tax. Tax charged will require credit or repayment by cardholder.  Tax is considered a violation of pcard policies. </t>
  </si>
  <si>
    <t>Name of Pcard Holder</t>
  </si>
  <si>
    <t>Identify the name of the persons pcard you will be using for the expense(s).</t>
  </si>
  <si>
    <t xml:space="preserve"> Travel Advance Section</t>
  </si>
  <si>
    <t>Advance Request 80% Max Amount</t>
  </si>
  <si>
    <t xml:space="preserve">This amount is calculated at 80% of the estimated expense total </t>
  </si>
  <si>
    <t>Travel Advances (Groups w/Student, UGStudents, Grad Students, Startup Funds) Only</t>
  </si>
  <si>
    <t>Advance Amount Needed Amount</t>
  </si>
  <si>
    <t xml:space="preserve">Enter the amount of the travel advance (80% or less) that is needed before travel </t>
  </si>
  <si>
    <t xml:space="preserve">Prepayments are not to be confused with Travel Advances. Prepayments will be deducted and advance recalculated. </t>
  </si>
  <si>
    <t>Budgeting</t>
  </si>
  <si>
    <t>Max Payment Allowed (Optional)</t>
  </si>
  <si>
    <t xml:space="preserve">This amount is set by the department.  It will appear on the travel voucher to show the maximum that will be paid on this trip from all sources. </t>
  </si>
  <si>
    <t>Amt from Chartfield 1</t>
  </si>
  <si>
    <t xml:space="preserve">Imported from start page field. The max charge allowed from this budget.  </t>
  </si>
  <si>
    <t>Approval - Signature1</t>
  </si>
  <si>
    <t>Signature of Traveler</t>
  </si>
  <si>
    <t xml:space="preserve">If the traveler is an employee, they must read the statement above this field and acknowledge by providing their signature. </t>
  </si>
  <si>
    <t>It is the Employee's responsibility to obtain the required signatures #1 thru #4</t>
  </si>
  <si>
    <t>Approval - Signature2</t>
  </si>
  <si>
    <t>Signature of Chair or Next Higher Expenditure Authority</t>
  </si>
  <si>
    <t>The Chair (or next higher) must  acknowledge by providing their signature. Sign upon completion of all other form sections. The Chair (or next higher) printed name must also be provided.</t>
  </si>
  <si>
    <t>No employee can approve their own travel. Next higher required.</t>
  </si>
  <si>
    <t>Approval - Signature3</t>
  </si>
  <si>
    <t>Signature of Dean</t>
  </si>
  <si>
    <t>The Dean (or authorized delegate) must read the statement above this field and acknowledge by providing their signature. Sign upon completion of all other form sections. The Dean's printed name must also be provided.</t>
  </si>
  <si>
    <t>Approval - Signature4</t>
  </si>
  <si>
    <t>Signature of ORA (if restricted funds are used )</t>
  </si>
  <si>
    <t>ORA  must sign upon completion of other required signatures. ORA will forward document to Travel Staff.</t>
  </si>
  <si>
    <t>Submit to ORA prior to submitting to Travel to avoid delays.</t>
  </si>
  <si>
    <t>Approval - Signature</t>
  </si>
  <si>
    <t>Signature of Additional Budget Approval (if Applicable)</t>
  </si>
  <si>
    <t>If using more than one budget string. The supervisor (or authorized delegate) must read the statement above this field and acknowledge by providing their signature. Sign upon completion of all other form sections. The supervisor's printed name must also be provided.</t>
  </si>
  <si>
    <t>Approval - Signature5</t>
  </si>
  <si>
    <t xml:space="preserve">Signature of Travel Coordinator </t>
  </si>
  <si>
    <t xml:space="preserve">Travel Coordination will verify form is completed properly and return signed form to traveler (Domestic Travel ) or forward to VP and President  (Foreign Travel) for required signature. </t>
  </si>
  <si>
    <t>Approval - Signature6</t>
  </si>
  <si>
    <t>Signature of Vice President/Provost</t>
  </si>
  <si>
    <t xml:space="preserve">The Vice President/Provost must acknowledge by providing their signature. Sign upon completion of all other form sections. </t>
  </si>
  <si>
    <t xml:space="preserve">Vice President/Provost signature required for Foreign Travel </t>
  </si>
  <si>
    <t>Approval - Signature7</t>
  </si>
  <si>
    <t>Signature of President or President Designee</t>
  </si>
  <si>
    <t>The President (or Designee) must sign upon completion of all other form sections. The President (or Designee) printed name must also be provided.</t>
  </si>
  <si>
    <t xml:space="preserve">President signature required for Foreign Travel </t>
  </si>
  <si>
    <t>Comments Section</t>
  </si>
  <si>
    <t>Additional comments regarding trip</t>
  </si>
  <si>
    <t xml:space="preserve">In this section identify any information about this trip that should be known to Signature Authorities or to Travel Staff. </t>
  </si>
  <si>
    <t>TRAVEL ADVANCE AGREEMENT</t>
  </si>
  <si>
    <t>Top of Form</t>
  </si>
  <si>
    <t>Read before requesting an advance</t>
  </si>
  <si>
    <t xml:space="preserve">Advances will not be issued to USM employees. Paid expenses can be reimbursed before travel reducing need for advance. 
EXCEPTIONS:
&gt;&gt;International travel
&gt;&gt;Graduate or undergraduate student travel
&gt;&gt;Travel by team or large group (One faculty or staff member traveling with undergraduate students.  A list of the students must 
     be attached to the Permission to Travel)
&gt;&gt;When the advance is serving to fund programs or research start-up operations, and is approved by the 
     Dean, VP, Associate Dean or Senior Financial Officer.
If you answer yes to any of the above, complete the form, obtain required signatures and submit to travel 3 weeks prior to your departure date.
</t>
  </si>
  <si>
    <t>Header</t>
  </si>
  <si>
    <t>Determined when form was saved</t>
  </si>
  <si>
    <t>USM Employee ID</t>
  </si>
  <si>
    <t>Imported from PTT Page - Return to PTT Tab to enter amount requested.</t>
  </si>
  <si>
    <t xml:space="preserve">Voucher Deadline </t>
  </si>
  <si>
    <t>Signature  Approval</t>
  </si>
  <si>
    <t>The traveler must read the statement in this field and acknowledge by providing their signature. Sign upon completion of all PTT</t>
  </si>
  <si>
    <t>Supervisor’s Printed Name and Signature</t>
  </si>
  <si>
    <t>The supervisor (or authorized delegate) must read the statement in this field and acknowledge by providing their signature. Sign upon verification fields are completed. The supervisor's printed name must also be provided.</t>
  </si>
  <si>
    <t xml:space="preserve">TRAVEL VOUCHER PG 1 </t>
  </si>
  <si>
    <t xml:space="preserve">You cannot be reimbursed for expenses you did not pay for. Only the employee that paid out of pocket can be reimbursed for expenses in their name. </t>
  </si>
  <si>
    <t>Top of Form Header Info</t>
  </si>
  <si>
    <t xml:space="preserve"> (Yes/No) Selection Required</t>
  </si>
  <si>
    <t>Was a Permission to Travel Submitted</t>
  </si>
  <si>
    <t xml:space="preserve">Use the drop-down to indicate if a signed PTT is on file. If Yes, a copy is required to be attached to this voucher. </t>
  </si>
  <si>
    <t xml:space="preserve">Yes - Attach a copy of PTT approved by Travel Coordinator, No - Verify a PTT is not required for your type of travel. </t>
  </si>
  <si>
    <t>FOREIGN TRAVEL NOTE</t>
  </si>
  <si>
    <r>
      <rPr>
        <b/>
        <sz val="10"/>
        <rFont val="Arial Black"/>
        <family val="2"/>
      </rPr>
      <t>MUST ATTACH DOCUMENTATION OF EXCHANGE RATE USED.</t>
    </r>
    <r>
      <rPr>
        <b/>
        <sz val="10"/>
        <color indexed="10"/>
        <rFont val="Arial Black"/>
        <family val="2"/>
      </rPr>
      <t xml:space="preserve">  </t>
    </r>
    <r>
      <rPr>
        <b/>
        <u/>
        <sz val="10"/>
        <color rgb="FFFF0000"/>
        <rFont val="Arial Black"/>
        <family val="2"/>
      </rPr>
      <t>ALL RECEIPTS MUST BE CONVERTED TO US CURRENCY</t>
    </r>
  </si>
  <si>
    <t>1. Personal Meals and Lodging Expense</t>
  </si>
  <si>
    <t>Date(s) of Travel</t>
  </si>
  <si>
    <t xml:space="preserve">Start with the beginning date of travel. If trip is longer than eight (8) days use TVpg2 to continue to list travel dates. </t>
  </si>
  <si>
    <t xml:space="preserve">Indicate whether the traveler will have any personal travel days between departure and return dates. If yes, indicate the dates on which personal travel will occur in the space provided. Attach the same day airfare cost comparison, if not previously submitted, to substantiate that the traveler’s personal travel did not result in additional cost to the University.  </t>
  </si>
  <si>
    <t>Meal Breakdown</t>
  </si>
  <si>
    <t xml:space="preserve">Meals cannot exceed the maximum set by DFA for the location traveled to. </t>
  </si>
  <si>
    <t>University subsistence rate are based on the "Meal Tier" (see website). If the conference provides a meal/meals you must not claim that meal as perdiem. Adjust perdiem for meal claimed as part of BREF.</t>
  </si>
  <si>
    <t>Total Meals</t>
  </si>
  <si>
    <t>Automatically calculated based on the expenses entered for Perdiem.</t>
  </si>
  <si>
    <t>DO NOT EXCEED daily meal allowance rate. See website to verify amount.</t>
  </si>
  <si>
    <t>Lodging Expense</t>
  </si>
  <si>
    <t>Daily paid rate for lodging excluding additional charges for phone, Wi-Fi, extras</t>
  </si>
  <si>
    <t>Lodging (excluding meals or other charges that should be transferred to a proper line item) is entered in total on the day paid. If the room is shared with another employee on travel status, reimbursement will be calculated on a pro rata share of the total cost. If accompanied by a spouse who is not an employee on travel status, the reimbursement will be at the single room rate. Request the hotel to indicate the single room rate separately. The original hotel or motel bill in the employee’s name must be attached for all lodging.</t>
  </si>
  <si>
    <t>Select Lodging choices to claim perdiem</t>
  </si>
  <si>
    <t xml:space="preserve">Use the drop-down to indicate type of lodging you are entitled to claim.  Meals cannot be claimed without lodging. </t>
  </si>
  <si>
    <t>Original Itemized Hotel bill attached, Lodging comp'd - not charged/not claiming, Stayed with another employee, Stayed with Family member, Covered by Conference, None-You cannot claim meals.</t>
  </si>
  <si>
    <t>Total Meals and Lodging Expense</t>
  </si>
  <si>
    <t>Automatically calculated based on the expenses entered for Perdiem and Lodging.</t>
  </si>
  <si>
    <t>Verify perdiem rates for location of travel.</t>
  </si>
  <si>
    <t>2. Travel by Personal Vehicle</t>
  </si>
  <si>
    <t>Automatically calculated based on the charges entered on the expense table.</t>
  </si>
  <si>
    <t xml:space="preserve">Drive-vs-fly worksheet required if you chose to drive instead of fly. If the cost is less than the lowest cost to fly, the University will pay the lesser expense. </t>
  </si>
  <si>
    <t>To Location</t>
  </si>
  <si>
    <t>Identify the city and state or address you departed from. List one-way (OW) or round trip (RT)</t>
  </si>
  <si>
    <t xml:space="preserve">If a University Vehicle was used do not enter any mileage information in this section. Indicate by Yes or No if you have a working University vehicle available for use on this trip, but chose to drive your personal car.  If yes, reimbursement rate should be at a lower amount. Contact the Travel Office for rate. </t>
  </si>
  <si>
    <t>From Location</t>
  </si>
  <si>
    <t>Identify the city and state or address you arrived at, List one-way (OW) or round trip (RT)</t>
  </si>
  <si>
    <t>Using an  internet mileage calculator, calculate mileage from point A to point B.</t>
  </si>
  <si>
    <t>Be sure to confirm your mileage prior to sending your voucher to avoid an incorrect calculation. Attach (e.g., MapQuest, Google Maps, etc.) for mileage claimed proof.</t>
  </si>
  <si>
    <t>Rate</t>
  </si>
  <si>
    <t xml:space="preserve">Mileage rate set by State of Mississippi DFA for business travel </t>
  </si>
  <si>
    <t xml:space="preserve">Verify on website the correct mileage rate. </t>
  </si>
  <si>
    <t>Automatically calculated based on the reimbursement rates listed on the "Rates" tab.</t>
  </si>
  <si>
    <t xml:space="preserve">Mileage rate subject to change annually. Verify you are using the  updated rate. </t>
  </si>
  <si>
    <t>Total Personal Vehicle</t>
  </si>
  <si>
    <t>Total Miles driven by personal vehicle on this page automatically calculated.</t>
  </si>
  <si>
    <t xml:space="preserve">    (Additional miles use TVPg2, and them MTM )</t>
  </si>
  <si>
    <t>3. Travel by Public Carrier</t>
  </si>
  <si>
    <r>
      <t xml:space="preserve">The airline passenger receipt (e-ticket) and itinerary for each trip must be attached to the voucher. </t>
    </r>
    <r>
      <rPr>
        <u/>
        <sz val="11"/>
        <color theme="1"/>
        <rFont val="Calibri"/>
        <family val="2"/>
        <scheme val="minor"/>
      </rPr>
      <t>Attach required (2) two airfare cost comparisons to show that you purchased the lowest rate</t>
    </r>
    <r>
      <rPr>
        <sz val="10"/>
        <rFont val="Arial"/>
        <family val="2"/>
      </rPr>
      <t xml:space="preserve">. The lease expensive routing should be used. If the flight price is in excess of the lowest rate on the cost comparison, a Waiver must be attached to the voucher to justify using that fare.  </t>
    </r>
  </si>
  <si>
    <t>This is the date of your departure</t>
  </si>
  <si>
    <t>Ticket date must match</t>
  </si>
  <si>
    <t xml:space="preserve">Enter City, State or Airport Location you are departing from </t>
  </si>
  <si>
    <t xml:space="preserve">Enter City, State or Airport Location you are arriving to </t>
  </si>
  <si>
    <t>Drop Down Selection Required</t>
  </si>
  <si>
    <t>Use the drop-down to indicate mode of transportation</t>
  </si>
  <si>
    <t>Airfare*, Rental Car, Bus, Train, Taxi, Other</t>
  </si>
  <si>
    <t>Total mileage on this page automatically calculated.</t>
  </si>
  <si>
    <t>*Additional costs for seating upgrades, early boarding, blankets/pillow sets are not reimbursable.</t>
  </si>
  <si>
    <t>Total Public Carrier</t>
  </si>
  <si>
    <t>Total Public Carrier expenses on this page automatically calculated.</t>
  </si>
  <si>
    <t>4. Other Expenses</t>
  </si>
  <si>
    <t>DO NOT INCLUDE PCARD EXPENSES ON VOUCHER</t>
  </si>
  <si>
    <t xml:space="preserve">Registration Fee (NOT ON PCARD), Rental Car Fuel (Orig Receipt &amp; Rental Receipt), Personal Vehicle Fuel (Orig Receipt)-instead of mileage, Banquet Fee (receipt required) deduct from perdiem, Airline Luggage Fee (Receipt Required), Tips ($1.00/per bag, itemized over $10.00), Taxi/Shuttle - to airport, Taxi/Shuttle - from airport, Rideshare - Where &amp; Why, Telephone (Business only), Internet Charges, Parking Expense. </t>
  </si>
  <si>
    <t>Date on receipt expense occurred</t>
  </si>
  <si>
    <t>Must match travel date range.</t>
  </si>
  <si>
    <t>Description/Breakdown</t>
  </si>
  <si>
    <t>Identify location and reason for the expense</t>
  </si>
  <si>
    <t>Must be a bonafide business expense and not personal expense.</t>
  </si>
  <si>
    <t>Expense cost must match attached receipt</t>
  </si>
  <si>
    <t>Blank Line</t>
  </si>
  <si>
    <t>Use to identify travel expense not included in drop down</t>
  </si>
  <si>
    <t xml:space="preserve">    (Additional misc. expenses use TVPg2)</t>
  </si>
  <si>
    <t>Total Other Expense</t>
  </si>
  <si>
    <t>Total Other Expenses on this page automatically calculated.</t>
  </si>
  <si>
    <t xml:space="preserve">Abstract fees and Membership fees cannot be claimed on travel voucher. Send to AP. </t>
  </si>
  <si>
    <t xml:space="preserve">How to submit receipts. </t>
  </si>
  <si>
    <r>
      <rPr>
        <u/>
        <sz val="11"/>
        <color theme="1"/>
        <rFont val="Calibri"/>
        <family val="2"/>
        <scheme val="minor"/>
      </rPr>
      <t>Receipts should be taped down to a blank sheet of paper</t>
    </r>
    <r>
      <rPr>
        <sz val="10"/>
        <rFont val="Arial"/>
        <family val="2"/>
      </rPr>
      <t xml:space="preserve">.  Write your name, destination, and trip date on the paper in case it is separated and staple it to your voucher. All documentation and attached receipts should be forwarded to University Travel, Box #5104.  If an expense is not allowable or is not properly documented, it will be subtracted from the voucher. Foreign receipts must be converted to USD with proof of conversion attached. </t>
    </r>
  </si>
  <si>
    <r>
      <t>Attach a waiver to explain any travel expenses as a result of out of the ordinary arrangements or deviation to policy</t>
    </r>
    <r>
      <rPr>
        <b/>
        <sz val="11"/>
        <color theme="1"/>
        <rFont val="Calibri"/>
        <family val="2"/>
        <scheme val="minor"/>
      </rPr>
      <t xml:space="preserve">. </t>
    </r>
  </si>
  <si>
    <t>Grand Totals of all pages</t>
  </si>
  <si>
    <t>Write your name, destination, and trip date on the paper in case it is separated and staple it to your voucher.</t>
  </si>
  <si>
    <t>Total of #1 through #4 on TVpg2</t>
  </si>
  <si>
    <t>All documentation and attached receipts should be forwarded to University Travel, 118 College Drive #5104.</t>
  </si>
  <si>
    <t>Total of #1 through #4 on TVpg1</t>
  </si>
  <si>
    <t>If an expense is not allowable or is not properly documented, it will be subtracted from the voucher.</t>
  </si>
  <si>
    <t>Total mileage claimed on Multi Trip Mileage (MTM) form</t>
  </si>
  <si>
    <t>Total of Business Related Expense Form (BREF)</t>
  </si>
  <si>
    <t>Business meal(s) cannot be claimed as perdiem.</t>
  </si>
  <si>
    <t>ALL EXPENSES</t>
  </si>
  <si>
    <t>Grand Total of Reimbursement</t>
  </si>
  <si>
    <t>Advance Loan Issued</t>
  </si>
  <si>
    <t xml:space="preserve">Travel Advance requested on PTT.  </t>
  </si>
  <si>
    <t xml:space="preserve">Verify amount matches what  was received. </t>
  </si>
  <si>
    <t>Reimbursement</t>
  </si>
  <si>
    <t>Reimbursement amount due traveler</t>
  </si>
  <si>
    <t>Max Payment Allowed</t>
  </si>
  <si>
    <t xml:space="preserve">Imported from PTT page the maximum the department will pay </t>
  </si>
  <si>
    <t>Voucher payment cannot exceed this amount if completed</t>
  </si>
  <si>
    <t>Pay back to USM</t>
  </si>
  <si>
    <t>Difference in Travel advance given and expenses claimed</t>
  </si>
  <si>
    <t>Balance Due voucher must include form of repayment to USM when submitted.</t>
  </si>
  <si>
    <t>Approval Signatures</t>
  </si>
  <si>
    <t xml:space="preserve">The traveler must read the statement in this field and acknowledge by providing their signature. Sign and attach all itemized receipts for verification. </t>
  </si>
  <si>
    <t>Chair or Next Higher Signature (Required)</t>
  </si>
  <si>
    <t xml:space="preserve">The Chair (or next higher) must  acknowledge by providing their signature. Sign upon verification of attached expenses and budget allocation. </t>
  </si>
  <si>
    <t>Add 'l Approval Signature (if needed)</t>
  </si>
  <si>
    <t>If using more than one budget string. The supervisor (or authorized delegate) must read the statement above this field and acknowledge by providing their signature. Sign upon completion of all other form sections.</t>
  </si>
  <si>
    <t>Must be a signature authority on budget used or next higher</t>
  </si>
  <si>
    <t>Ofc. Of Research Admin (ORA) Signature</t>
  </si>
  <si>
    <t>Chartfield 1 &amp; 2</t>
  </si>
  <si>
    <t>Amount exceeding fund limit</t>
  </si>
  <si>
    <t xml:space="preserve">This field will appear imports the amount indicated on start page for max amount allowed. </t>
  </si>
  <si>
    <t xml:space="preserve">If voucher total exceeds the amount of fund limit listed for that particular fund, voucher must be resolved prior to submitting this form to the Travel Office (e.g., provide additional fund source or revised max with initials).  </t>
  </si>
  <si>
    <t>TRAVEL VOUCHER PG2</t>
  </si>
  <si>
    <t>Overflow for TVpg1</t>
  </si>
  <si>
    <t>Additional space for claiming expenses. Must be printed and attached to TVpg1.</t>
  </si>
  <si>
    <t xml:space="preserve">Expenses for TVpg2 will import to TVpg1 totals.  </t>
  </si>
  <si>
    <t>MULTI TRIP MILEAGE (MTM)</t>
  </si>
  <si>
    <t>Overflow for mileage by personal vehicle</t>
  </si>
  <si>
    <t>Additional space for calculating mileage. Must be printed and attached to TVpg1.</t>
  </si>
  <si>
    <t xml:space="preserve">Expenses for MTM pg. will import to TVpg1 totals.  </t>
  </si>
  <si>
    <t>Foreign Travel Itemized List</t>
  </si>
  <si>
    <t>Overflow for itemized receipts</t>
  </si>
  <si>
    <t>Additional space for itemized receipts with calculation using conversion rate. Must be printed and attached to TVpg1.</t>
  </si>
  <si>
    <t xml:space="preserve">Expenses for itemized list of receipts will import to TVpg1 totals.  </t>
  </si>
  <si>
    <t>BUSINESS RELATED EXPENSE FORM (BREF)</t>
  </si>
  <si>
    <t>This form must be completed when University Business Entertainment expenses are to be claimed</t>
  </si>
  <si>
    <t>Campus Phone Number</t>
  </si>
  <si>
    <t>Statement</t>
  </si>
  <si>
    <t xml:space="preserve">Confirm all original itemized receipts to this form </t>
  </si>
  <si>
    <t>Itemized receipt must show quantity and menu names of all items purchased (no summary receipt)</t>
  </si>
  <si>
    <t>Selection Required</t>
  </si>
  <si>
    <t>Initials required</t>
  </si>
  <si>
    <t xml:space="preserve">Confirm no alcoholic beverages were purchased on attached itemized receipts. Alcohol will not be reimbursed. </t>
  </si>
  <si>
    <t>ENTIRE VOUCHER WILL BE RETURNED IF NOT INITIALED</t>
  </si>
  <si>
    <t>Date gathering took place.</t>
  </si>
  <si>
    <t>Place</t>
  </si>
  <si>
    <t>Name of restaurant, city &amp; state.</t>
  </si>
  <si>
    <t>Total paid for each business meal.</t>
  </si>
  <si>
    <t xml:space="preserve">Tip cannot exceed 20%.   </t>
  </si>
  <si>
    <t>Purpose of expense</t>
  </si>
  <si>
    <t xml:space="preserve">Provide detailed statement explaining the purpose for the expense as well as the benefit to the University. </t>
  </si>
  <si>
    <t>General phrases such as "Entertainment Expenses" and "Business Lunch" are not adequate explanations. Explain why this expense was necessary and how the University will benefit from the outcome of entertaining the individuals who attended.</t>
  </si>
  <si>
    <t>List of Attendees</t>
  </si>
  <si>
    <t xml:space="preserve">List all persons in attendance including their relationship to the program to be benefited as well as any other relevant details. </t>
  </si>
  <si>
    <t xml:space="preserve">Identify any additional employees next to their names.  Employee meal cannot be claimed as perdiem. </t>
  </si>
  <si>
    <t>Please read:</t>
  </si>
  <si>
    <r>
      <t xml:space="preserve">Whenever feasible, </t>
    </r>
    <r>
      <rPr>
        <i/>
        <sz val="11"/>
        <color rgb="FFFF0000"/>
        <rFont val="Calibri"/>
        <family val="2"/>
      </rPr>
      <t>USM employees traveling together should pay for their own meals</t>
    </r>
    <r>
      <rPr>
        <i/>
        <sz val="11"/>
        <color indexed="8"/>
        <rFont val="Calibri"/>
        <family val="2"/>
      </rPr>
      <t xml:space="preserve">.  This will cut down on the possibility of duplicate charges to the budget used for reimbursement.  Signature authorities should </t>
    </r>
    <r>
      <rPr>
        <i/>
        <u/>
        <sz val="11"/>
        <color indexed="8"/>
        <rFont val="Calibri"/>
        <family val="2"/>
      </rPr>
      <t>verify that full per-diem is not being paid to the employee referenced above on their Travel Voucher</t>
    </r>
    <r>
      <rPr>
        <i/>
        <sz val="11"/>
        <color indexed="8"/>
        <rFont val="Calibri"/>
        <family val="2"/>
      </rPr>
      <t>.</t>
    </r>
  </si>
  <si>
    <t>Will other USM employees attending claim perdiem for the same trip?</t>
  </si>
  <si>
    <t xml:space="preserve">Use the drop-down to indicate if  Yes or No to question. </t>
  </si>
  <si>
    <t>Yes - Advise employee the meal cannot be claimed as perdiem</t>
  </si>
  <si>
    <t>Enter your Total</t>
  </si>
  <si>
    <t xml:space="preserve">This worksheet does not calculate and requires you to enter the amount you are claiming .  </t>
  </si>
  <si>
    <t>Failure to enter the amount will result in it not being added to TVpg1.</t>
  </si>
  <si>
    <t>REG CK FORM</t>
  </si>
  <si>
    <t xml:space="preserve">PAPER CHECK REQUEST FORM </t>
  </si>
  <si>
    <t>Copy of PTT is required and must be attached.</t>
  </si>
  <si>
    <t>Exceptions</t>
  </si>
  <si>
    <t>When can a paper check be requested?</t>
  </si>
  <si>
    <t>1. Is this registration for a Group (4 or more employees)?  If yes, complete form.  If no, employee needs to pay</t>
  </si>
  <si>
    <r>
      <t xml:space="preserve">Ideally registration fees are paid by the traveling employee. </t>
    </r>
    <r>
      <rPr>
        <b/>
        <sz val="11"/>
        <color rgb="FFFF0000"/>
        <rFont val="Calibri"/>
        <family val="2"/>
        <scheme val="minor"/>
      </rPr>
      <t>See Exceptions</t>
    </r>
  </si>
  <si>
    <t>2. Is this registration over $750.00?  If yes, complete form.  If no, employee needs to pay.</t>
  </si>
  <si>
    <t>3. Is the P-Card either not accepted or not available as an option, and you do not meet #1 &amp; #2 above? The employee can pay via personal credit card and be reimbursed immediately by completing a travel voucher and attaching proof of payment</t>
  </si>
  <si>
    <t>Transportation Expenses</t>
  </si>
  <si>
    <t>"This form may also be used to pay for Bus Transportation services. Invoice must be attached along with PTT's and list of students."</t>
  </si>
  <si>
    <t xml:space="preserve">Deadlines apply. Submit 28 days prior to due date. </t>
  </si>
  <si>
    <t xml:space="preserve">A Signed PTT is required to use Pcard and should be upload to transaction to avoid violation. </t>
  </si>
  <si>
    <t>Itemized receipt required for cardholder to upload</t>
  </si>
  <si>
    <t xml:space="preserve">State Contract Vehicle Rental </t>
  </si>
  <si>
    <t>Vehicle rental must be tax exempt to avoid violation</t>
  </si>
  <si>
    <t>Account Codes to use</t>
  </si>
  <si>
    <t>See breakdown of account codes for pcard use</t>
  </si>
  <si>
    <t>GROUP TRAVEL LIST - submit with the Travel Authorization</t>
  </si>
  <si>
    <t>Group Travel List</t>
  </si>
  <si>
    <t>Additional Traveler's Names</t>
  </si>
  <si>
    <t xml:space="preserve">Enter the full legal first name and last name of each traveler (please do not use nicknames).  </t>
  </si>
  <si>
    <t>Indicate if student or non-employee</t>
  </si>
  <si>
    <t>Use the drop-down box to indicate if the traveler is a student or non-employee.</t>
  </si>
  <si>
    <t>Employee ID or Student ID #</t>
  </si>
  <si>
    <t xml:space="preserve">Enter each traveler’s USM ID number. Non-Employees are not allowed. </t>
  </si>
  <si>
    <t>Group Meals</t>
  </si>
  <si>
    <t>If paying for a group or for people outside of the University, complete Business-Related Expense Form. Enter dollar amount under total. The total will transfer to page 1 of the Travel Voucher.  Do NOT enter the meal in the Personal Meals and Lodging section.  BREF require an itemized receipt. No alcohol or tips in excess of 20% (other than allowable rounding or restaurant-imposed amounts on groups) can be claimed for reimbursement.</t>
  </si>
  <si>
    <t>ADMISSIONS ONLY - TRAVEL WORKBOOK</t>
  </si>
  <si>
    <t>Description</t>
  </si>
  <si>
    <t>Enter your information below</t>
  </si>
  <si>
    <t>First Name,      Middle Initial,     Last Name</t>
  </si>
  <si>
    <t>USM Empl ID/Student I.D. Number</t>
  </si>
  <si>
    <t>Social Security Number (FIRST PYMT ONLY)*</t>
  </si>
  <si>
    <t>E-Mail Address</t>
  </si>
  <si>
    <t>Department Phone #</t>
  </si>
  <si>
    <t>Dept/School Name (not Division)</t>
  </si>
  <si>
    <t>University Title</t>
  </si>
  <si>
    <t>Fund (5 digits)</t>
  </si>
  <si>
    <t>Dept ID (6 digits)</t>
  </si>
  <si>
    <t>Program (5 digits)</t>
  </si>
  <si>
    <t>The person in your department we should contact if we have questions</t>
  </si>
  <si>
    <t>Payment will not exceed this amount for this budget</t>
  </si>
  <si>
    <t>Contact Dept Phone Number</t>
  </si>
  <si>
    <t>START DATE OF TRAVEL</t>
  </si>
  <si>
    <t xml:space="preserve">END DATE  OF TRAVEL </t>
  </si>
  <si>
    <t>Brief Title of Meeting/Event
(Do not abbreviate)</t>
  </si>
  <si>
    <t>PURPOSE OF TRAVEL</t>
  </si>
  <si>
    <t xml:space="preserve">Location of travel:
(City and State)
</t>
  </si>
  <si>
    <t xml:space="preserve">Date Format should be (MM/DD/YY) with slashes, to calculate the end date the travel voucher is due. </t>
  </si>
  <si>
    <r>
      <t>*SSN IS REQUIRED FOR FACULTY/STAFF FOR SOARFIN ENTRY-</t>
    </r>
    <r>
      <rPr>
        <b/>
        <sz val="10"/>
        <rFont val="Arial Narrow"/>
        <family val="2"/>
      </rPr>
      <t>1ST PAYMENT ONLY</t>
    </r>
  </si>
  <si>
    <r>
      <t xml:space="preserve">The individual being paid on this form must be an employee of the University of Southern Mississippi. </t>
    </r>
    <r>
      <rPr>
        <u/>
        <sz val="12"/>
        <color indexed="8"/>
        <rFont val="Arial Narrow"/>
        <family val="2"/>
      </rPr>
      <t xml:space="preserve"> An employee is someone that receives bi-weekly, monthly or single payment payroll checks from USM</t>
    </r>
    <r>
      <rPr>
        <sz val="12"/>
        <color indexed="8"/>
        <rFont val="Arial Narrow"/>
        <family val="2"/>
      </rPr>
      <t xml:space="preserve">.  If the individual received a check from Accounts Payable for services, then they are not an employee of USM and reimbursements should be done on a Remittance Voucher.
</t>
    </r>
    <r>
      <rPr>
        <i/>
        <u/>
        <sz val="12"/>
        <color indexed="10"/>
        <rFont val="Arial Narrow"/>
        <family val="2"/>
      </rPr>
      <t xml:space="preserve">EXCEPTIONS: </t>
    </r>
    <r>
      <rPr>
        <sz val="12"/>
        <color indexed="8"/>
        <rFont val="Arial Narrow"/>
        <family val="2"/>
      </rPr>
      <t xml:space="preserve">
</t>
    </r>
    <r>
      <rPr>
        <sz val="12"/>
        <color indexed="10"/>
        <rFont val="Arial Narrow"/>
        <family val="2"/>
      </rPr>
      <t>USM Grad students</t>
    </r>
    <r>
      <rPr>
        <sz val="12"/>
        <color indexed="8"/>
        <rFont val="Arial Narrow"/>
        <family val="2"/>
      </rPr>
      <t xml:space="preserve"> must complete travel forms for reimbursement of any travel (required by State).
</t>
    </r>
    <r>
      <rPr>
        <sz val="12"/>
        <color indexed="10"/>
        <rFont val="Arial Narrow"/>
        <family val="2"/>
      </rPr>
      <t>Undergrad students</t>
    </r>
    <r>
      <rPr>
        <sz val="12"/>
        <color indexed="8"/>
        <rFont val="Arial Narrow"/>
        <family val="2"/>
      </rPr>
      <t xml:space="preserve"> can be reimbursed by AP when expensed on your budget as Contractual Services or by Travel when expensed on your budget as Travel.</t>
    </r>
  </si>
  <si>
    <t>ADMISSIONS DEPARTMENT</t>
  </si>
  <si>
    <t>PERMISSION TO TRAVEL (PTT) FORM</t>
  </si>
  <si>
    <t>Date Prepared:</t>
  </si>
  <si>
    <t>Travel Advances only allowed for Foreign Travel, Groups w/Student, UGStudents, GradStudents &amp; StartUp Funds.</t>
  </si>
  <si>
    <t>ADVANCE ALLOWANCE</t>
  </si>
  <si>
    <t>80% Maximum allowed</t>
  </si>
  <si>
    <t xml:space="preserve">LIST ALL ESTIMATED PERSONAL EXPENSES </t>
  </si>
  <si>
    <t>WILL BE CHARGED TO PCARD</t>
  </si>
  <si>
    <t>TYPE Signature name here =&gt;</t>
  </si>
  <si>
    <t>Dates of Travel</t>
  </si>
  <si>
    <t>Overnight lodging required for meals</t>
  </si>
  <si>
    <t>Attach hotel block rates (if applicable)</t>
  </si>
  <si>
    <t>Use mileage calculator to determine</t>
  </si>
  <si>
    <t>2 comparisons required with voucher</t>
  </si>
  <si>
    <t>"Original" receipts required with voucher</t>
  </si>
  <si>
    <t>6) **Vice President/Provost                                                         Date</t>
  </si>
  <si>
    <t>7) **President/or Designee                                                         Date</t>
  </si>
  <si>
    <r>
      <t xml:space="preserve">2) *Chair or </t>
    </r>
    <r>
      <rPr>
        <u/>
        <sz val="9"/>
        <rFont val="Arial Narrow"/>
        <family val="2"/>
      </rPr>
      <t>Next Higher</t>
    </r>
    <r>
      <rPr>
        <sz val="9"/>
        <rFont val="Arial Narrow"/>
        <family val="2"/>
      </rPr>
      <t xml:space="preserve"> Expenditure Authority                           Date</t>
    </r>
  </si>
  <si>
    <t>2) Signature Authority                                                                        Date</t>
  </si>
  <si>
    <t>1)  Employee Signature                                                                    Date</t>
  </si>
  <si>
    <t>*Additional Approval (If Applicable)                                          Date</t>
  </si>
  <si>
    <t>5) Travel Coordinator                                                                  Date</t>
  </si>
  <si>
    <t xml:space="preserve">  *Required for Domestic Travel;   **Next Higher Signature,                                                         No Employee can approve their own travel.</t>
  </si>
  <si>
    <t>Travel Office Only</t>
  </si>
  <si>
    <t>ADVANCE DEADLINE :</t>
  </si>
  <si>
    <t>*Employee Sign</t>
  </si>
  <si>
    <r>
      <t xml:space="preserve">3. TRAVEL BY PUBLIC CARRIER            </t>
    </r>
    <r>
      <rPr>
        <b/>
        <sz val="9"/>
        <color theme="3"/>
        <rFont val="Arial Narrow"/>
        <family val="2"/>
      </rPr>
      <t>(Attach 2 cost comparisons to support lowest ticket was purchased)</t>
    </r>
  </si>
  <si>
    <r>
      <t xml:space="preserve">4. OTHER EXPENSES  </t>
    </r>
    <r>
      <rPr>
        <sz val="9"/>
        <color theme="3"/>
        <rFont val="Arial Narrow"/>
        <family val="2"/>
      </rPr>
      <t xml:space="preserve">                              (Pcard expense cannot be included on this voucher)</t>
    </r>
    <r>
      <rPr>
        <i/>
        <sz val="9"/>
        <color indexed="8"/>
        <rFont val="Arial Narrow"/>
        <family val="2"/>
      </rPr>
      <t xml:space="preserve">                            </t>
    </r>
    <r>
      <rPr>
        <sz val="9"/>
        <color indexed="8"/>
        <rFont val="Arial Narrow"/>
        <family val="2"/>
      </rPr>
      <t/>
    </r>
  </si>
  <si>
    <r>
      <t xml:space="preserve">If your registration fee and/or rental car was paid using the Pcard, </t>
    </r>
    <r>
      <rPr>
        <u/>
        <sz val="11"/>
        <rFont val="Arial Narrow"/>
        <family val="2"/>
      </rPr>
      <t>DO NOT</t>
    </r>
    <r>
      <rPr>
        <sz val="11"/>
        <rFont val="Arial Narrow"/>
        <family val="2"/>
      </rPr>
      <t xml:space="preserve"> included on this travel voucher.  </t>
    </r>
    <r>
      <rPr>
        <sz val="11"/>
        <color rgb="FFFF0000"/>
        <rFont val="Arial Narrow"/>
        <family val="2"/>
      </rPr>
      <t>(See Pcard Instruction Tab)</t>
    </r>
  </si>
  <si>
    <r>
      <t xml:space="preserve">Signature Authority Sign and </t>
    </r>
    <r>
      <rPr>
        <sz val="9"/>
        <color indexed="8"/>
        <rFont val="Arial Narrow"/>
        <family val="2"/>
      </rPr>
      <t>Date</t>
    </r>
  </si>
  <si>
    <r>
      <t xml:space="preserve">Chair or Next Higher Sign and </t>
    </r>
    <r>
      <rPr>
        <sz val="9"/>
        <color indexed="8"/>
        <rFont val="Arial Narrow"/>
        <family val="2"/>
      </rPr>
      <t>Date</t>
    </r>
  </si>
  <si>
    <r>
      <t xml:space="preserve">THE UNIVERSITY OF SOUTHERN MISSISSIPPI
    </t>
    </r>
    <r>
      <rPr>
        <b/>
        <sz val="13.5"/>
        <color rgb="FF0070C0"/>
        <rFont val="Arial Narrow"/>
        <family val="2"/>
      </rPr>
      <t xml:space="preserve"> TRAVEL ADVANCE AGREEMENT   </t>
    </r>
    <r>
      <rPr>
        <b/>
        <sz val="13.5"/>
        <color indexed="8"/>
        <rFont val="Arial Narrow"/>
        <family val="2"/>
      </rPr>
      <t xml:space="preserve">                              </t>
    </r>
    <r>
      <rPr>
        <b/>
        <u/>
        <sz val="13.5"/>
        <color theme="4"/>
        <rFont val="Arial Narrow"/>
        <family val="2"/>
      </rPr>
      <t xml:space="preserve">                                             </t>
    </r>
    <r>
      <rPr>
        <b/>
        <sz val="13.5"/>
        <color indexed="8"/>
        <rFont val="Arial Narrow"/>
        <family val="2"/>
      </rPr>
      <t xml:space="preserve">
                                                                                                                                                                                                                                                                                                                                      </t>
    </r>
  </si>
  <si>
    <r>
      <t>The maximum amount that can be advanced is 80 percent of the estimated cost of the trip less any expenses prepaid or charged to the university (registration fees, airline tickets, hotel deposit).</t>
    </r>
    <r>
      <rPr>
        <b/>
        <sz val="14"/>
        <color indexed="8"/>
        <rFont val="Arial Narrow"/>
        <family val="2"/>
      </rPr>
      <t xml:space="preserve">
</t>
    </r>
    <r>
      <rPr>
        <b/>
        <sz val="20"/>
        <color indexed="10"/>
        <rFont val="Arial Narrow"/>
        <family val="2"/>
      </rPr>
      <t>The Advances are to be repaid by the employee with the submission of a Travel Voucher.</t>
    </r>
  </si>
  <si>
    <r>
      <t>Returned Check Policy</t>
    </r>
    <r>
      <rPr>
        <b/>
        <sz val="12"/>
        <color indexed="8"/>
        <rFont val="Arial Narrow"/>
        <family val="2"/>
      </rPr>
      <t xml:space="preserve">
If a check is returned to USM due to insufficient funds the employee will no longer qualify for future travel advances.
</t>
    </r>
  </si>
  <si>
    <r>
      <t xml:space="preserve"> I have read the above policy regarding Travel Advances and by signing below I understand any part of the advance  that I receive today  that is still outstanding </t>
    </r>
    <r>
      <rPr>
        <b/>
        <sz val="12"/>
        <color indexed="10"/>
        <rFont val="Arial Narrow"/>
        <family val="2"/>
      </rPr>
      <t>15 days</t>
    </r>
    <r>
      <rPr>
        <b/>
        <sz val="12"/>
        <color indexed="8"/>
        <rFont val="Arial Narrow"/>
        <family val="2"/>
      </rPr>
      <t xml:space="preserve"> from the end date of this trip will be payroll deducted, not to exceed one-half of my net pay, at the next available pay period.  If payroll deducted, I understand that I will be ineligible for future advances. 
Signature:______________________________________________________________________Date:_________________ 
</t>
    </r>
  </si>
  <si>
    <r>
      <t>*Contracts &amp; Grants Accounting</t>
    </r>
    <r>
      <rPr>
        <sz val="9"/>
        <color indexed="8"/>
        <rFont val="Arial Narrow"/>
        <family val="2"/>
      </rPr>
      <t xml:space="preserve">  (if restricted funds are expended) </t>
    </r>
    <r>
      <rPr>
        <b/>
        <sz val="12"/>
        <color indexed="8"/>
        <rFont val="Arial Narrow"/>
        <family val="2"/>
      </rPr>
      <t xml:space="preserve"> Date Signed
</t>
    </r>
    <r>
      <rPr>
        <b/>
        <sz val="10"/>
        <color indexed="8"/>
        <rFont val="Arial Narrow"/>
        <family val="2"/>
      </rPr>
      <t xml:space="preserve">      </t>
    </r>
  </si>
  <si>
    <r>
      <t xml:space="preserve">Permission to Travel  Filed  </t>
    </r>
    <r>
      <rPr>
        <sz val="8"/>
        <color indexed="8"/>
        <rFont val="Arial Narrow"/>
        <family val="2"/>
      </rPr>
      <t>(if yes, attach copy)</t>
    </r>
  </si>
  <si>
    <r>
      <t xml:space="preserve">Note: for additional mileage, use tab </t>
    </r>
    <r>
      <rPr>
        <b/>
        <u/>
        <sz val="10"/>
        <color indexed="8"/>
        <rFont val="Arial Narrow"/>
        <family val="2"/>
      </rPr>
      <t>Multi Trip Mileage</t>
    </r>
  </si>
  <si>
    <r>
      <t>TOTAL EXPENSES FOR TV PG2 WILL IMPORT TO TVPG1 (</t>
    </r>
    <r>
      <rPr>
        <b/>
        <u/>
        <sz val="11"/>
        <color rgb="FFFF0000"/>
        <rFont val="Arial Narrow"/>
        <family val="2"/>
      </rPr>
      <t>PRINT BOTH PAGES</t>
    </r>
    <r>
      <rPr>
        <b/>
        <u/>
        <sz val="11"/>
        <color indexed="8"/>
        <rFont val="Arial Narrow"/>
        <family val="2"/>
      </rPr>
      <t>)</t>
    </r>
  </si>
  <si>
    <t xml:space="preserve">4. OTHER EXPENSES  (Original receipts required if over $10.00)       Do not include expenses paid on pcard. </t>
  </si>
  <si>
    <t>SCHOOLS VISITED ON TRIP</t>
  </si>
  <si>
    <t>Identify the schools or places you will be recruiting for USM</t>
  </si>
  <si>
    <t>Schools visited on Trip</t>
  </si>
  <si>
    <t>SCHOOLS VISITED ON TRIP:</t>
  </si>
  <si>
    <t xml:space="preserve">Identify the schools or places you will be recruiting at on Start Page. </t>
  </si>
  <si>
    <t xml:space="preserve">Breakfast </t>
  </si>
  <si>
    <t xml:space="preserve">Lunch </t>
  </si>
  <si>
    <t xml:space="preserve">Dinner </t>
  </si>
  <si>
    <r>
      <t xml:space="preserve">Advances will not be issued to USM employees.
</t>
    </r>
    <r>
      <rPr>
        <b/>
        <u/>
        <sz val="13"/>
        <color indexed="10"/>
        <rFont val="Arial Narrow"/>
        <family val="2"/>
      </rPr>
      <t>EXCEPTIONS:</t>
    </r>
    <r>
      <rPr>
        <b/>
        <sz val="13"/>
        <color indexed="10"/>
        <rFont val="Arial Narrow"/>
        <family val="2"/>
      </rPr>
      <t xml:space="preserve">
</t>
    </r>
    <r>
      <rPr>
        <b/>
        <sz val="13"/>
        <rFont val="Arial Narrow"/>
        <family val="2"/>
      </rPr>
      <t xml:space="preserve">&gt;&gt;International travel
&gt;&gt;Graduate or undergraduate student travel
&gt;&gt;Travel by team or large group </t>
    </r>
    <r>
      <rPr>
        <b/>
        <i/>
        <sz val="13"/>
        <rFont val="Arial Narrow"/>
        <family val="2"/>
      </rPr>
      <t>(One faculty or staff member traveling with undergraduate students.  A list of the students must 
     be attached to the Permission to Travel)
&gt;&gt;</t>
    </r>
    <r>
      <rPr>
        <b/>
        <sz val="13"/>
        <rFont val="Arial Narrow"/>
        <family val="2"/>
      </rPr>
      <t xml:space="preserve">When the advance is serving to fund programs or research start-up operations, and is approved by the 
     Dean, VP, Associate Dean or Senior Financial Officer.
</t>
    </r>
    <r>
      <rPr>
        <b/>
        <i/>
        <sz val="13"/>
        <rFont val="Arial Narrow"/>
        <family val="2"/>
      </rPr>
      <t xml:space="preserve">
</t>
    </r>
    <r>
      <rPr>
        <b/>
        <sz val="13"/>
        <color indexed="10"/>
        <rFont val="Arial Narrow"/>
        <family val="2"/>
      </rPr>
      <t xml:space="preserve">If you answer yes to any of the above, complete the form, obtain required signatures and submit to travel </t>
    </r>
    <r>
      <rPr>
        <b/>
        <i/>
        <u/>
        <sz val="13"/>
        <color indexed="10"/>
        <rFont val="Arial Narrow"/>
        <family val="2"/>
      </rPr>
      <t>3 weeks prior to your departure date.</t>
    </r>
    <r>
      <rPr>
        <b/>
        <i/>
        <sz val="13"/>
        <rFont val="Arial Narrow"/>
        <family val="2"/>
      </rPr>
      <t xml:space="preserve">
</t>
    </r>
  </si>
  <si>
    <t>All Expenses</t>
  </si>
  <si>
    <t>Deduct Advance</t>
  </si>
  <si>
    <t>Max Payment allowed</t>
  </si>
  <si>
    <t>OWED TO USM</t>
  </si>
  <si>
    <t xml:space="preserve">TOTAL MTM PAGE   </t>
  </si>
  <si>
    <r>
      <t xml:space="preserve">3.  A list of all persons in attendance, </t>
    </r>
    <r>
      <rPr>
        <b/>
        <i/>
        <u/>
        <sz val="14"/>
        <color indexed="10"/>
        <rFont val="Arial Narrow"/>
        <family val="2"/>
      </rPr>
      <t xml:space="preserve">including their relationship to the program to be benefited </t>
    </r>
    <r>
      <rPr>
        <b/>
        <i/>
        <sz val="14"/>
        <color indexed="10"/>
        <rFont val="Arial Narrow"/>
        <family val="2"/>
      </rPr>
      <t>as well as any other relevant details. (Identify any additional employee's next to their name).</t>
    </r>
  </si>
  <si>
    <r>
      <t xml:space="preserve">Attach all </t>
    </r>
    <r>
      <rPr>
        <b/>
        <u/>
        <sz val="14"/>
        <color indexed="8"/>
        <rFont val="Arial Narrow"/>
        <family val="2"/>
      </rPr>
      <t xml:space="preserve">original itemized receipts </t>
    </r>
    <r>
      <rPr>
        <b/>
        <sz val="14"/>
        <color indexed="8"/>
        <rFont val="Arial Narrow"/>
        <family val="2"/>
      </rPr>
      <t>to this form and attach to a Travel Voucher or Employee Reimbursement Voucher</t>
    </r>
  </si>
  <si>
    <r>
      <t xml:space="preserve">2.  Detailed statement of </t>
    </r>
    <r>
      <rPr>
        <b/>
        <u/>
        <sz val="14"/>
        <color indexed="8"/>
        <rFont val="Arial Narrow"/>
        <family val="2"/>
      </rPr>
      <t>purpose for the expense</t>
    </r>
    <r>
      <rPr>
        <b/>
        <sz val="14"/>
        <color indexed="8"/>
        <rFont val="Arial Narrow"/>
        <family val="2"/>
      </rPr>
      <t xml:space="preserve"> as well as the</t>
    </r>
    <r>
      <rPr>
        <b/>
        <u/>
        <sz val="14"/>
        <color indexed="8"/>
        <rFont val="Arial Narrow"/>
        <family val="2"/>
      </rPr>
      <t xml:space="preserve"> benefit to the University</t>
    </r>
    <r>
      <rPr>
        <b/>
        <sz val="14"/>
        <color indexed="8"/>
        <rFont val="Arial Narrow"/>
        <family val="2"/>
      </rPr>
      <t xml:space="preserve"> </t>
    </r>
    <r>
      <rPr>
        <b/>
        <i/>
        <sz val="14"/>
        <color indexed="10"/>
        <rFont val="Arial Narrow"/>
        <family val="2"/>
      </rPr>
      <t>(General phrases such as Entertainment Expenses" and  "Business Lunch" are not adequate explanations and will be returned, thereby delaying reimbursement)</t>
    </r>
  </si>
  <si>
    <r>
      <t xml:space="preserve">Whenever feasible, </t>
    </r>
    <r>
      <rPr>
        <sz val="14"/>
        <color rgb="FFFF0000"/>
        <rFont val="Arial Narrow"/>
        <family val="2"/>
      </rPr>
      <t>USM employees traveling together should pay for their own meals</t>
    </r>
    <r>
      <rPr>
        <sz val="14"/>
        <color indexed="8"/>
        <rFont val="Arial Narrow"/>
        <family val="2"/>
      </rPr>
      <t xml:space="preserve">.  This will cut down on the possibility of duplicate charges to the budget used for reimbursement.  Signature authorities should </t>
    </r>
    <r>
      <rPr>
        <u/>
        <sz val="14"/>
        <color indexed="8"/>
        <rFont val="Arial Narrow"/>
        <family val="2"/>
      </rPr>
      <t>verify that full per-diem is not being paid to one of the guests referenced above on their Travel Voucher</t>
    </r>
    <r>
      <rPr>
        <sz val="14"/>
        <color indexed="8"/>
        <rFont val="Arial Narrow"/>
        <family val="2"/>
      </rPr>
      <t>.</t>
    </r>
  </si>
  <si>
    <r>
      <t>A COPY OF THE PERMISSION TO TRAVEL MUST BE ATTACHED</t>
    </r>
    <r>
      <rPr>
        <b/>
        <u/>
        <sz val="12"/>
        <rFont val="Arial Narrow"/>
        <family val="2"/>
      </rPr>
      <t xml:space="preserve"> FOR ALL INDIVIDUALS </t>
    </r>
    <r>
      <rPr>
        <b/>
        <sz val="12"/>
        <rFont val="Arial Narrow"/>
        <family val="2"/>
      </rPr>
      <t xml:space="preserve">
REQUESTING REGISTRATION PAYMENTS</t>
    </r>
  </si>
  <si>
    <r>
      <t xml:space="preserve">Registration fees are paid by the traveling employee.  
</t>
    </r>
    <r>
      <rPr>
        <b/>
        <u/>
        <sz val="14"/>
        <color indexed="10"/>
        <rFont val="Arial Narrow"/>
        <family val="2"/>
      </rPr>
      <t>EXCEPTIONS</t>
    </r>
    <r>
      <rPr>
        <b/>
        <sz val="14"/>
        <color indexed="10"/>
        <rFont val="Arial Narrow"/>
        <family val="2"/>
      </rPr>
      <t xml:space="preserve">
1. Is this registration for a Group (4 or more employees)?  </t>
    </r>
    <r>
      <rPr>
        <b/>
        <sz val="14"/>
        <rFont val="Arial Narrow"/>
        <family val="2"/>
      </rPr>
      <t>If yes, complete form.  If no, employee needs to pay</t>
    </r>
    <r>
      <rPr>
        <b/>
        <sz val="14"/>
        <color indexed="10"/>
        <rFont val="Arial Narrow"/>
        <family val="2"/>
      </rPr>
      <t xml:space="preserve">.
2. Is this registration over $750.00?  </t>
    </r>
    <r>
      <rPr>
        <b/>
        <sz val="14"/>
        <rFont val="Arial Narrow"/>
        <family val="2"/>
      </rPr>
      <t>If yes, complete form.  If no, employee needs to pay.</t>
    </r>
    <r>
      <rPr>
        <b/>
        <sz val="14"/>
        <color indexed="10"/>
        <rFont val="Arial Narrow"/>
        <family val="2"/>
      </rPr>
      <t xml:space="preserve">
Is the PCard either not accepted or not available as an option, and you do not meet #1 &amp; #2 above? </t>
    </r>
    <r>
      <rPr>
        <b/>
        <sz val="14"/>
        <rFont val="Arial Narrow"/>
        <family val="2"/>
      </rPr>
      <t>The employee can pay via personal credit card and be reimbursed immediately by completing a travel voucher and attaching proof of payment.</t>
    </r>
  </si>
  <si>
    <t>YES=If you have a University Vehicle but choose to drive your personal car-Max Rate is .21c/mile</t>
  </si>
  <si>
    <t>Use internet mileage calculator site</t>
  </si>
  <si>
    <t xml:space="preserve"> Mileage Rates → </t>
  </si>
  <si>
    <t>Effective date -&gt;</t>
  </si>
  <si>
    <t>YES = If you have a University Vehicle but drove your personal car. Rate is then .21c/mile</t>
  </si>
  <si>
    <t>Use, print and attach internet mileage calculator to determine mileage between locations for faster verification.</t>
  </si>
  <si>
    <r>
      <rPr>
        <b/>
        <sz val="12"/>
        <color theme="1"/>
        <rFont val="Arial Narrow"/>
        <family val="2"/>
      </rPr>
      <t>IDENTIFY WHERE YOU STAYED TO CLAIM MEALS</t>
    </r>
    <r>
      <rPr>
        <sz val="10"/>
        <rFont val="Arial Narrow"/>
        <family val="2"/>
      </rPr>
      <t xml:space="preserve">  </t>
    </r>
    <r>
      <rPr>
        <u/>
        <sz val="10"/>
        <rFont val="Arial Narrow"/>
        <family val="2"/>
      </rPr>
      <t>Situations that may require an adjustment to pre-diem may include the following:</t>
    </r>
    <r>
      <rPr>
        <sz val="10"/>
        <rFont val="Arial Narrow"/>
        <family val="2"/>
      </rPr>
      <t xml:space="preserve">
*Meals furnished as part of BREF
*Meals included in the registration fee or by the conference </t>
    </r>
  </si>
  <si>
    <t>USM Vehicle was used</t>
  </si>
  <si>
    <t>Private vehicle Campus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</si>
</sst>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42" formatCode="_(&quot;$&quot;* #,##0_);_(&quot;$&quot;* \(#,##0\);_(&quot;$&quot;* &quot;-&quot;_);_(@_)"/>
    <numFmt numFmtId="44" formatCode="_(&quot;$&quot;* #,##0.00_);_(&quot;$&quot;* \(#,##0.00\);_(&quot;$&quot;* &quot;-&quot;??_);_(@_)"/>
    <numFmt numFmtId="164" formatCode="m/d/yy;@"/>
    <numFmt numFmtId="165" formatCode="000\-00\-0000"/>
    <numFmt numFmtId="166" formatCode="[&lt;=9999999]###\-####;\(###\)\ ###\-####"/>
    <numFmt numFmtId="167" formatCode="#,##0.000"/>
    <numFmt numFmtId="168" formatCode="[$-409]mmmm\ d\,\ yyyy;@"/>
    <numFmt numFmtId="169" formatCode="mm/dd/yy;@"/>
    <numFmt numFmtId="170" formatCode="0####"/>
    <numFmt numFmtId="171" formatCode="&quot;$&quot;#,##0.000"/>
    <numFmt numFmtId="172" formatCode="&quot;$&quot;#,##0.000_);[Red]\(&quot;$&quot;#,##0.000\)"/>
    <numFmt numFmtId="173" formatCode="0.000"/>
    <numFmt numFmtId="174" formatCode="&quot;$&quot;#,##0.000_);\(&quot;$&quot;#,##0.000\)"/>
  </numFmts>
  <fonts count="257" x14ac:knownFonts="1">
    <font>
      <sz val="10"/>
      <name val="Arial"/>
    </font>
    <font>
      <sz val="10"/>
      <name val="Arial"/>
      <family val="2"/>
    </font>
    <font>
      <sz val="10"/>
      <name val="Times New Roman"/>
      <family val="1"/>
    </font>
    <font>
      <b/>
      <sz val="10"/>
      <name val="Times New Roman"/>
      <family val="1"/>
    </font>
    <font>
      <b/>
      <sz val="10"/>
      <name val="Arial"/>
      <family val="2"/>
    </font>
    <font>
      <b/>
      <sz val="12"/>
      <name val="Arial"/>
      <family val="2"/>
    </font>
    <font>
      <b/>
      <sz val="14"/>
      <color indexed="8"/>
      <name val="Arial"/>
      <family val="2"/>
    </font>
    <font>
      <sz val="10"/>
      <color indexed="8"/>
      <name val="Arial"/>
      <family val="2"/>
    </font>
    <font>
      <b/>
      <sz val="10"/>
      <color indexed="8"/>
      <name val="Arial"/>
      <family val="2"/>
    </font>
    <font>
      <b/>
      <sz val="9"/>
      <color indexed="8"/>
      <name val="Arial"/>
      <family val="2"/>
    </font>
    <font>
      <b/>
      <sz val="10"/>
      <color indexed="10"/>
      <name val="Arial"/>
      <family val="2"/>
    </font>
    <font>
      <b/>
      <sz val="11"/>
      <color indexed="8"/>
      <name val="Times New Roman"/>
      <family val="1"/>
    </font>
    <font>
      <b/>
      <sz val="8"/>
      <color indexed="8"/>
      <name val="Times New Roman"/>
      <family val="1"/>
    </font>
    <font>
      <sz val="10"/>
      <color indexed="8"/>
      <name val="Arial"/>
      <family val="2"/>
    </font>
    <font>
      <sz val="10"/>
      <color indexed="8"/>
      <name val="Times New Roman"/>
      <family val="1"/>
    </font>
    <font>
      <u/>
      <sz val="10"/>
      <color indexed="12"/>
      <name val="Arial"/>
      <family val="2"/>
    </font>
    <font>
      <sz val="12"/>
      <name val="Arial"/>
      <family val="2"/>
    </font>
    <font>
      <b/>
      <sz val="8"/>
      <color indexed="8"/>
      <name val="Arial"/>
      <family val="2"/>
    </font>
    <font>
      <b/>
      <sz val="11"/>
      <color indexed="8"/>
      <name val="Arial"/>
      <family val="2"/>
    </font>
    <font>
      <sz val="12"/>
      <color indexed="8"/>
      <name val="Times New Roman"/>
      <family val="1"/>
    </font>
    <font>
      <b/>
      <sz val="12"/>
      <color indexed="8"/>
      <name val="Arial"/>
      <family val="2"/>
    </font>
    <font>
      <b/>
      <sz val="12"/>
      <color indexed="10"/>
      <name val="Arial"/>
      <family val="2"/>
    </font>
    <font>
      <b/>
      <sz val="8"/>
      <color indexed="10"/>
      <name val="Arial"/>
      <family val="2"/>
    </font>
    <font>
      <b/>
      <sz val="8"/>
      <name val="Arial"/>
      <family val="2"/>
    </font>
    <font>
      <sz val="11"/>
      <name val="Arial"/>
      <family val="2"/>
    </font>
    <font>
      <sz val="14"/>
      <name val="Arial"/>
      <family val="2"/>
    </font>
    <font>
      <b/>
      <sz val="8"/>
      <color indexed="81"/>
      <name val="Tahoma"/>
      <family val="2"/>
    </font>
    <font>
      <sz val="8"/>
      <color indexed="81"/>
      <name val="Tahoma"/>
      <family val="2"/>
    </font>
    <font>
      <b/>
      <sz val="8"/>
      <color indexed="10"/>
      <name val="Tahoma"/>
      <family val="2"/>
    </font>
    <font>
      <sz val="8"/>
      <color indexed="10"/>
      <name val="Tahoma"/>
      <family val="2"/>
    </font>
    <font>
      <sz val="8"/>
      <name val="Arial"/>
      <family val="2"/>
    </font>
    <font>
      <b/>
      <sz val="8"/>
      <name val="Times New Roman"/>
      <family val="1"/>
    </font>
    <font>
      <b/>
      <sz val="12"/>
      <name val="Times New Roman"/>
      <family val="1"/>
    </font>
    <font>
      <b/>
      <sz val="9"/>
      <name val="Times New Roman"/>
      <family val="1"/>
    </font>
    <font>
      <b/>
      <sz val="11"/>
      <name val="Times New Roman"/>
      <family val="1"/>
    </font>
    <font>
      <sz val="7"/>
      <name val="Times New Roman"/>
      <family val="1"/>
    </font>
    <font>
      <b/>
      <sz val="20"/>
      <name val="Times New Roman"/>
      <family val="1"/>
    </font>
    <font>
      <b/>
      <sz val="12"/>
      <color indexed="10"/>
      <name val="Times New Roman"/>
      <family val="1"/>
    </font>
    <font>
      <sz val="10"/>
      <name val="Arial"/>
      <family val="2"/>
    </font>
    <font>
      <sz val="8"/>
      <color indexed="8"/>
      <name val="Times New Roman"/>
      <family val="1"/>
    </font>
    <font>
      <b/>
      <sz val="14"/>
      <color indexed="8"/>
      <name val="Times New Roman"/>
      <family val="1"/>
    </font>
    <font>
      <sz val="12"/>
      <color indexed="10"/>
      <name val="Times New Roman"/>
      <family val="1"/>
    </font>
    <font>
      <sz val="12"/>
      <name val="Times New Roman"/>
      <family val="1"/>
    </font>
    <font>
      <b/>
      <sz val="14"/>
      <color indexed="10"/>
      <name val="Times New Roman"/>
      <family val="1"/>
    </font>
    <font>
      <b/>
      <sz val="14"/>
      <color indexed="10"/>
      <name val="Arial"/>
      <family val="2"/>
    </font>
    <font>
      <sz val="14"/>
      <color indexed="8"/>
      <name val="Arial"/>
      <family val="2"/>
    </font>
    <font>
      <b/>
      <i/>
      <sz val="14"/>
      <color indexed="10"/>
      <name val="Arial"/>
      <family val="2"/>
    </font>
    <font>
      <b/>
      <sz val="13"/>
      <color indexed="10"/>
      <name val="Arial"/>
      <family val="2"/>
    </font>
    <font>
      <b/>
      <i/>
      <sz val="11"/>
      <color indexed="10"/>
      <name val="Times New Roman"/>
      <family val="1"/>
    </font>
    <font>
      <b/>
      <sz val="16"/>
      <color indexed="8"/>
      <name val="Arial"/>
      <family val="2"/>
    </font>
    <font>
      <b/>
      <sz val="20"/>
      <color indexed="10"/>
      <name val="Times New Roman"/>
      <family val="1"/>
    </font>
    <font>
      <sz val="16"/>
      <name val="Arial"/>
      <family val="2"/>
    </font>
    <font>
      <b/>
      <sz val="18"/>
      <color indexed="8"/>
      <name val="Arial"/>
      <family val="2"/>
    </font>
    <font>
      <b/>
      <sz val="11"/>
      <name val="Arial"/>
      <family val="2"/>
    </font>
    <font>
      <b/>
      <i/>
      <sz val="18"/>
      <color indexed="8"/>
      <name val="Arial"/>
      <family val="2"/>
    </font>
    <font>
      <sz val="10"/>
      <color theme="3"/>
      <name val="Arial"/>
      <family val="2"/>
    </font>
    <font>
      <b/>
      <i/>
      <sz val="10"/>
      <name val="Arial"/>
      <family val="2"/>
    </font>
    <font>
      <b/>
      <sz val="12"/>
      <color rgb="FFFF0000"/>
      <name val="Arial"/>
      <family val="2"/>
    </font>
    <font>
      <b/>
      <u/>
      <sz val="12"/>
      <name val="Times New Roman"/>
      <family val="1"/>
    </font>
    <font>
      <b/>
      <sz val="14"/>
      <name val="Arial Narrow"/>
      <family val="2"/>
    </font>
    <font>
      <i/>
      <sz val="10"/>
      <color indexed="8"/>
      <name val="Arial"/>
      <family val="2"/>
    </font>
    <font>
      <i/>
      <sz val="8"/>
      <name val="Arial"/>
      <family val="2"/>
    </font>
    <font>
      <b/>
      <i/>
      <sz val="12"/>
      <color indexed="12"/>
      <name val="Arial"/>
      <family val="2"/>
    </font>
    <font>
      <sz val="11"/>
      <color rgb="FF9C6500"/>
      <name val="Calibri"/>
      <family val="2"/>
      <scheme val="minor"/>
    </font>
    <font>
      <b/>
      <sz val="10"/>
      <name val="Arial Narrow"/>
      <family val="2"/>
    </font>
    <font>
      <sz val="10"/>
      <name val="Arial"/>
      <family val="2"/>
    </font>
    <font>
      <sz val="9"/>
      <color indexed="8"/>
      <name val="Arial Black"/>
      <family val="2"/>
    </font>
    <font>
      <b/>
      <sz val="9"/>
      <color rgb="FF0070C0"/>
      <name val="Arial Narrow"/>
      <family val="2"/>
    </font>
    <font>
      <b/>
      <sz val="11"/>
      <color rgb="FFFF0000"/>
      <name val="Arial"/>
      <family val="2"/>
    </font>
    <font>
      <sz val="11"/>
      <color indexed="8"/>
      <name val="Arial"/>
      <family val="2"/>
    </font>
    <font>
      <b/>
      <sz val="8"/>
      <color indexed="8"/>
      <name val="Arial Narrow"/>
      <family val="2"/>
    </font>
    <font>
      <b/>
      <sz val="9"/>
      <color theme="3" tint="0.39997558519241921"/>
      <name val="Arial Narrow"/>
      <family val="2"/>
    </font>
    <font>
      <b/>
      <sz val="16"/>
      <color indexed="8"/>
      <name val="Arial Narrow"/>
      <family val="2"/>
    </font>
    <font>
      <sz val="11"/>
      <color indexed="8"/>
      <name val="Arial Narrow"/>
      <family val="2"/>
    </font>
    <font>
      <sz val="12"/>
      <color indexed="8"/>
      <name val="Arial"/>
      <family val="2"/>
    </font>
    <font>
      <b/>
      <u/>
      <sz val="16"/>
      <color indexed="8"/>
      <name val="Arial"/>
      <family val="2"/>
    </font>
    <font>
      <b/>
      <sz val="20"/>
      <color indexed="8"/>
      <name val="Arial Black"/>
      <family val="2"/>
    </font>
    <font>
      <b/>
      <sz val="11"/>
      <color indexed="8"/>
      <name val="Arial Narrow"/>
      <family val="2"/>
    </font>
    <font>
      <b/>
      <sz val="12"/>
      <color indexed="8"/>
      <name val="Arial Narrow"/>
      <family val="2"/>
    </font>
    <font>
      <sz val="10"/>
      <color indexed="8"/>
      <name val="Arial Narrow"/>
      <family val="2"/>
    </font>
    <font>
      <b/>
      <u/>
      <sz val="18"/>
      <color indexed="8"/>
      <name val="Arial"/>
      <family val="2"/>
    </font>
    <font>
      <sz val="8"/>
      <name val="Times New Roman"/>
      <family val="1"/>
    </font>
    <font>
      <sz val="9"/>
      <name val="Arial Narrow"/>
      <family val="2"/>
    </font>
    <font>
      <sz val="8"/>
      <name val="Arial Narrow"/>
      <family val="2"/>
    </font>
    <font>
      <b/>
      <sz val="10"/>
      <color indexed="81"/>
      <name val="Tahoma"/>
      <family val="2"/>
    </font>
    <font>
      <b/>
      <i/>
      <u/>
      <sz val="12"/>
      <name val="Times New Roman"/>
      <family val="1"/>
    </font>
    <font>
      <u/>
      <sz val="8"/>
      <color indexed="8"/>
      <name val="Arial Narrow"/>
      <family val="2"/>
    </font>
    <font>
      <sz val="9"/>
      <color indexed="8"/>
      <name val="Arial Narrow"/>
      <family val="2"/>
    </font>
    <font>
      <sz val="9"/>
      <color indexed="81"/>
      <name val="Tahoma"/>
      <family val="2"/>
    </font>
    <font>
      <b/>
      <sz val="9"/>
      <color indexed="81"/>
      <name val="Tahoma"/>
      <family val="2"/>
    </font>
    <font>
      <b/>
      <sz val="8"/>
      <color theme="1"/>
      <name val="Arial"/>
      <family val="2"/>
    </font>
    <font>
      <sz val="7"/>
      <color indexed="8"/>
      <name val="Arial Narrow"/>
      <family val="2"/>
    </font>
    <font>
      <sz val="12"/>
      <color indexed="12"/>
      <name val="Arial Narrow"/>
      <family val="2"/>
    </font>
    <font>
      <sz val="12"/>
      <color indexed="8"/>
      <name val="Arial Narrow"/>
      <family val="2"/>
    </font>
    <font>
      <b/>
      <sz val="9"/>
      <name val="Arial Narrow"/>
      <family val="2"/>
    </font>
    <font>
      <b/>
      <sz val="20"/>
      <color rgb="FF0070C0"/>
      <name val="Arial Black"/>
      <family val="2"/>
    </font>
    <font>
      <b/>
      <sz val="11"/>
      <color theme="3"/>
      <name val="Calibri"/>
      <family val="2"/>
      <scheme val="minor"/>
    </font>
    <font>
      <sz val="11"/>
      <color rgb="FFFF0000"/>
      <name val="Calibri"/>
      <family val="2"/>
      <scheme val="minor"/>
    </font>
    <font>
      <b/>
      <sz val="11"/>
      <color theme="1"/>
      <name val="Calibri"/>
      <family val="2"/>
      <scheme val="minor"/>
    </font>
    <font>
      <b/>
      <sz val="28"/>
      <name val="Calibri"/>
      <family val="2"/>
      <scheme val="minor"/>
    </font>
    <font>
      <b/>
      <sz val="14"/>
      <color theme="4" tint="-0.499984740745262"/>
      <name val="Calibri"/>
      <family val="2"/>
      <scheme val="minor"/>
    </font>
    <font>
      <b/>
      <sz val="14"/>
      <color theme="1"/>
      <name val="Calibri"/>
      <family val="2"/>
      <scheme val="minor"/>
    </font>
    <font>
      <b/>
      <sz val="11"/>
      <color rgb="FFFF0000"/>
      <name val="Calibri"/>
      <family val="2"/>
      <scheme val="minor"/>
    </font>
    <font>
      <b/>
      <sz val="11"/>
      <color theme="4" tint="-0.499984740745262"/>
      <name val="Calibri"/>
      <family val="2"/>
      <scheme val="minor"/>
    </font>
    <font>
      <b/>
      <sz val="10"/>
      <color theme="3"/>
      <name val="Arial"/>
      <family val="2"/>
    </font>
    <font>
      <sz val="10"/>
      <color theme="1"/>
      <name val="Arial"/>
      <family val="2"/>
    </font>
    <font>
      <b/>
      <u/>
      <sz val="11"/>
      <color theme="1"/>
      <name val="Calibri"/>
      <family val="2"/>
      <scheme val="minor"/>
    </font>
    <font>
      <sz val="10"/>
      <color theme="3"/>
      <name val="Arial"/>
      <family val="2"/>
    </font>
    <font>
      <b/>
      <u/>
      <sz val="11"/>
      <color theme="3"/>
      <name val="Calibri"/>
      <family val="2"/>
      <scheme val="minor"/>
    </font>
    <font>
      <sz val="11"/>
      <color theme="3"/>
      <name val="Calibri"/>
      <family val="2"/>
      <scheme val="minor"/>
    </font>
    <font>
      <b/>
      <sz val="12"/>
      <color rgb="FFFF0000"/>
      <name val="Calibri"/>
      <family val="2"/>
      <scheme val="minor"/>
    </font>
    <font>
      <u/>
      <sz val="9"/>
      <color indexed="8"/>
      <name val="Arial Black"/>
      <family val="2"/>
    </font>
    <font>
      <i/>
      <u/>
      <sz val="9"/>
      <color indexed="10"/>
      <name val="Arial Black"/>
      <family val="2"/>
    </font>
    <font>
      <sz val="9"/>
      <color indexed="10"/>
      <name val="Arial Black"/>
      <family val="2"/>
    </font>
    <font>
      <sz val="10"/>
      <color indexed="8"/>
      <name val="Calibri"/>
      <family val="2"/>
      <scheme val="minor"/>
    </font>
    <font>
      <b/>
      <sz val="11"/>
      <name val="Calibri"/>
      <family val="2"/>
      <scheme val="minor"/>
    </font>
    <font>
      <u/>
      <sz val="11"/>
      <color theme="1"/>
      <name val="Calibri"/>
      <family val="2"/>
      <scheme val="minor"/>
    </font>
    <font>
      <sz val="11"/>
      <name val="Arial Narrow"/>
      <family val="2"/>
    </font>
    <font>
      <sz val="11"/>
      <name val="Calibri"/>
      <family val="2"/>
      <scheme val="minor"/>
    </font>
    <font>
      <b/>
      <i/>
      <sz val="11"/>
      <color theme="4" tint="-0.499984740745262"/>
      <name val="Calibri"/>
      <family val="2"/>
      <scheme val="minor"/>
    </font>
    <font>
      <i/>
      <sz val="11"/>
      <color theme="1"/>
      <name val="Calibri"/>
      <family val="2"/>
      <scheme val="minor"/>
    </font>
    <font>
      <b/>
      <i/>
      <sz val="11"/>
      <color rgb="FFFF0000"/>
      <name val="Calibri"/>
      <family val="2"/>
      <scheme val="minor"/>
    </font>
    <font>
      <b/>
      <sz val="10"/>
      <color indexed="10"/>
      <name val="Arial Black"/>
      <family val="2"/>
    </font>
    <font>
      <b/>
      <sz val="10"/>
      <name val="Arial Black"/>
      <family val="2"/>
    </font>
    <font>
      <b/>
      <u/>
      <sz val="10"/>
      <color rgb="FFFF0000"/>
      <name val="Arial Black"/>
      <family val="2"/>
    </font>
    <font>
      <b/>
      <u/>
      <sz val="11"/>
      <color rgb="FFFF0000"/>
      <name val="Calibri"/>
      <family val="2"/>
      <scheme val="minor"/>
    </font>
    <font>
      <b/>
      <sz val="16"/>
      <color theme="1"/>
      <name val="Calibri"/>
      <family val="2"/>
      <scheme val="minor"/>
    </font>
    <font>
      <i/>
      <sz val="11"/>
      <color indexed="8"/>
      <name val="Calibri"/>
      <family val="2"/>
    </font>
    <font>
      <i/>
      <sz val="11"/>
      <color rgb="FFFF0000"/>
      <name val="Calibri"/>
      <family val="2"/>
    </font>
    <font>
      <i/>
      <u/>
      <sz val="11"/>
      <color indexed="8"/>
      <name val="Calibri"/>
      <family val="2"/>
    </font>
    <font>
      <sz val="11"/>
      <color indexed="8"/>
      <name val="Calibri"/>
      <family val="2"/>
    </font>
    <font>
      <b/>
      <sz val="20"/>
      <color rgb="FF0070C0"/>
      <name val="Arial"/>
      <family val="2"/>
    </font>
    <font>
      <b/>
      <sz val="20"/>
      <color indexed="8"/>
      <name val="Arial"/>
      <family val="2"/>
    </font>
    <font>
      <b/>
      <u/>
      <sz val="18"/>
      <color theme="1" tint="4.9989318521683403E-2"/>
      <name val="Arial"/>
      <family val="2"/>
    </font>
    <font>
      <b/>
      <sz val="14"/>
      <color rgb="FFFF0000"/>
      <name val="Arial"/>
      <family val="2"/>
    </font>
    <font>
      <sz val="11"/>
      <color rgb="FFFF0000"/>
      <name val="Arial Narrow"/>
      <family val="2"/>
    </font>
    <font>
      <sz val="14"/>
      <color theme="1"/>
      <name val="Arial"/>
      <family val="2"/>
    </font>
    <font>
      <u/>
      <sz val="10"/>
      <name val="Arial Narrow"/>
      <family val="2"/>
    </font>
    <font>
      <sz val="10"/>
      <name val="Arial Narrow"/>
      <family val="2"/>
    </font>
    <font>
      <b/>
      <i/>
      <sz val="10"/>
      <name val="Arial Narrow"/>
      <family val="2"/>
    </font>
    <font>
      <sz val="10"/>
      <color rgb="FFFF0000"/>
      <name val="Arial Narrow"/>
      <family val="2"/>
    </font>
    <font>
      <sz val="10"/>
      <color theme="1"/>
      <name val="Arial Narrow"/>
      <family val="2"/>
    </font>
    <font>
      <u/>
      <sz val="12"/>
      <color indexed="8"/>
      <name val="Arial Narrow"/>
      <family val="2"/>
    </font>
    <font>
      <i/>
      <u/>
      <sz val="12"/>
      <color indexed="10"/>
      <name val="Arial Narrow"/>
      <family val="2"/>
    </font>
    <font>
      <sz val="12"/>
      <color indexed="10"/>
      <name val="Arial Narrow"/>
      <family val="2"/>
    </font>
    <font>
      <b/>
      <sz val="12"/>
      <name val="Calibri"/>
      <family val="2"/>
      <scheme val="minor"/>
    </font>
    <font>
      <sz val="12"/>
      <color rgb="FFFF0000"/>
      <name val="Arial Narrow"/>
      <family val="2"/>
    </font>
    <font>
      <sz val="11"/>
      <color indexed="12"/>
      <name val="Arial"/>
      <family val="2"/>
    </font>
    <font>
      <sz val="12"/>
      <color indexed="12"/>
      <name val="Arial"/>
      <family val="2"/>
    </font>
    <font>
      <b/>
      <sz val="11"/>
      <name val="Arial Narrow"/>
      <family val="2"/>
    </font>
    <font>
      <sz val="12"/>
      <name val="Arial Narrow"/>
      <family val="2"/>
    </font>
    <font>
      <b/>
      <sz val="12"/>
      <name val="Arial Narrow"/>
      <family val="2"/>
    </font>
    <font>
      <i/>
      <sz val="10"/>
      <name val="Arial Narrow"/>
      <family val="2"/>
    </font>
    <font>
      <b/>
      <sz val="16"/>
      <name val="Arial Narrow"/>
      <family val="2"/>
    </font>
    <font>
      <u/>
      <sz val="11"/>
      <name val="Arial Narrow"/>
      <family val="2"/>
    </font>
    <font>
      <b/>
      <u/>
      <sz val="10"/>
      <name val="Arial Narrow"/>
      <family val="2"/>
    </font>
    <font>
      <i/>
      <sz val="9"/>
      <name val="Arial Narrow"/>
      <family val="2"/>
    </font>
    <font>
      <b/>
      <i/>
      <sz val="9"/>
      <name val="Arial Narrow"/>
      <family val="2"/>
    </font>
    <font>
      <u/>
      <sz val="9"/>
      <name val="Arial Narrow"/>
      <family val="2"/>
    </font>
    <font>
      <b/>
      <u val="singleAccounting"/>
      <sz val="10"/>
      <name val="Arial Narrow"/>
      <family val="2"/>
    </font>
    <font>
      <b/>
      <u/>
      <sz val="12"/>
      <name val="Arial Narrow"/>
      <family val="2"/>
    </font>
    <font>
      <b/>
      <u/>
      <sz val="12"/>
      <color rgb="FFFF0000"/>
      <name val="Arial Narrow"/>
      <family val="2"/>
    </font>
    <font>
      <b/>
      <sz val="12"/>
      <color rgb="FFFF0000"/>
      <name val="Arial Narrow"/>
      <family val="2"/>
    </font>
    <font>
      <sz val="9"/>
      <color rgb="FFFF0000"/>
      <name val="Arial Narrow"/>
      <family val="2"/>
    </font>
    <font>
      <b/>
      <i/>
      <sz val="8"/>
      <color theme="3"/>
      <name val="Arial Narrow"/>
      <family val="2"/>
    </font>
    <font>
      <i/>
      <sz val="11"/>
      <color rgb="FFFF0000"/>
      <name val="Arial Narrow"/>
      <family val="2"/>
    </font>
    <font>
      <b/>
      <sz val="16"/>
      <name val="Arial"/>
      <family val="2"/>
    </font>
    <font>
      <b/>
      <i/>
      <u/>
      <sz val="11"/>
      <name val="Arial Narrow"/>
      <family val="2"/>
    </font>
    <font>
      <b/>
      <sz val="10"/>
      <color rgb="FFFF0000"/>
      <name val="Arial Narrow"/>
      <family val="2"/>
    </font>
    <font>
      <b/>
      <i/>
      <sz val="20"/>
      <name val="Arial Narrow"/>
      <family val="2"/>
    </font>
    <font>
      <b/>
      <sz val="28"/>
      <name val="Arial Narrow"/>
      <family val="2"/>
    </font>
    <font>
      <b/>
      <sz val="10"/>
      <color theme="3"/>
      <name val="Arial Narrow"/>
      <family val="2"/>
    </font>
    <font>
      <b/>
      <sz val="9"/>
      <color theme="3"/>
      <name val="Arial Narrow"/>
      <family val="2"/>
    </font>
    <font>
      <b/>
      <sz val="9"/>
      <color indexed="8"/>
      <name val="Arial Narrow"/>
      <family val="2"/>
    </font>
    <font>
      <b/>
      <sz val="10"/>
      <color indexed="8"/>
      <name val="Arial Narrow"/>
      <family val="2"/>
    </font>
    <font>
      <b/>
      <i/>
      <sz val="10"/>
      <color theme="3" tint="0.39997558519241921"/>
      <name val="Arial Narrow"/>
      <family val="2"/>
    </font>
    <font>
      <sz val="8"/>
      <color theme="0" tint="-0.499984740745262"/>
      <name val="Arial Narrow"/>
      <family val="2"/>
    </font>
    <font>
      <sz val="10"/>
      <color theme="0" tint="-0.499984740745262"/>
      <name val="Arial Narrow"/>
      <family val="2"/>
    </font>
    <font>
      <b/>
      <sz val="20"/>
      <color rgb="FF0070C0"/>
      <name val="Arial Narrow"/>
      <family val="2"/>
    </font>
    <font>
      <b/>
      <sz val="20"/>
      <color theme="1"/>
      <name val="Arial Narrow"/>
      <family val="2"/>
    </font>
    <font>
      <b/>
      <u/>
      <sz val="12"/>
      <color indexed="8"/>
      <name val="Arial Narrow"/>
      <family val="2"/>
    </font>
    <font>
      <b/>
      <u/>
      <sz val="9"/>
      <color indexed="8"/>
      <name val="Arial Narrow"/>
      <family val="2"/>
    </font>
    <font>
      <b/>
      <sz val="10"/>
      <color indexed="10"/>
      <name val="Arial Narrow"/>
      <family val="2"/>
    </font>
    <font>
      <u/>
      <sz val="10"/>
      <color indexed="12"/>
      <name val="Arial Narrow"/>
      <family val="2"/>
    </font>
    <font>
      <b/>
      <sz val="12"/>
      <color theme="1"/>
      <name val="Arial Narrow"/>
      <family val="2"/>
    </font>
    <font>
      <sz val="10"/>
      <color theme="3"/>
      <name val="Arial Narrow"/>
      <family val="2"/>
    </font>
    <font>
      <b/>
      <sz val="13"/>
      <color theme="4"/>
      <name val="Arial Narrow"/>
      <family val="2"/>
    </font>
    <font>
      <sz val="8"/>
      <color indexed="10"/>
      <name val="Arial Narrow"/>
      <family val="2"/>
    </font>
    <font>
      <sz val="10"/>
      <color indexed="10"/>
      <name val="Arial Narrow"/>
      <family val="2"/>
    </font>
    <font>
      <b/>
      <sz val="10"/>
      <color rgb="FF0070C0"/>
      <name val="Arial Narrow"/>
      <family val="2"/>
    </font>
    <font>
      <i/>
      <sz val="9"/>
      <color indexed="8"/>
      <name val="Arial Narrow"/>
      <family val="2"/>
    </font>
    <font>
      <sz val="9"/>
      <color theme="3"/>
      <name val="Arial Narrow"/>
      <family val="2"/>
    </font>
    <font>
      <b/>
      <sz val="8"/>
      <color indexed="10"/>
      <name val="Arial Narrow"/>
      <family val="2"/>
    </font>
    <font>
      <u/>
      <sz val="9"/>
      <color indexed="8"/>
      <name val="Arial Narrow"/>
      <family val="2"/>
    </font>
    <font>
      <b/>
      <i/>
      <sz val="10"/>
      <color indexed="8"/>
      <name val="Arial Narrow"/>
      <family val="2"/>
    </font>
    <font>
      <i/>
      <u/>
      <sz val="7"/>
      <color indexed="8"/>
      <name val="Arial Narrow"/>
      <family val="2"/>
    </font>
    <font>
      <i/>
      <sz val="7"/>
      <color indexed="8"/>
      <name val="Arial Narrow"/>
      <family val="2"/>
    </font>
    <font>
      <b/>
      <sz val="7"/>
      <color indexed="8"/>
      <name val="Arial Narrow"/>
      <family val="2"/>
    </font>
    <font>
      <sz val="6"/>
      <color indexed="8"/>
      <name val="Arial Narrow"/>
      <family val="2"/>
    </font>
    <font>
      <b/>
      <sz val="12"/>
      <color indexed="10"/>
      <name val="Arial Narrow"/>
      <family val="2"/>
    </font>
    <font>
      <i/>
      <sz val="10"/>
      <color indexed="8"/>
      <name val="Arial Narrow"/>
      <family val="2"/>
    </font>
    <font>
      <b/>
      <sz val="20"/>
      <color indexed="10"/>
      <name val="Arial Narrow"/>
      <family val="2"/>
    </font>
    <font>
      <u/>
      <sz val="24"/>
      <color indexed="12"/>
      <name val="Arial Narrow"/>
      <family val="2"/>
    </font>
    <font>
      <b/>
      <sz val="24"/>
      <color indexed="10"/>
      <name val="Arial Narrow"/>
      <family val="2"/>
    </font>
    <font>
      <b/>
      <sz val="13"/>
      <color indexed="10"/>
      <name val="Arial Narrow"/>
      <family val="2"/>
    </font>
    <font>
      <b/>
      <u/>
      <sz val="13"/>
      <color indexed="10"/>
      <name val="Arial Narrow"/>
      <family val="2"/>
    </font>
    <font>
      <b/>
      <i/>
      <sz val="13"/>
      <name val="Arial Narrow"/>
      <family val="2"/>
    </font>
    <font>
      <b/>
      <i/>
      <u/>
      <sz val="13"/>
      <color indexed="10"/>
      <name val="Arial Narrow"/>
      <family val="2"/>
    </font>
    <font>
      <b/>
      <sz val="13.5"/>
      <color indexed="8"/>
      <name val="Arial Narrow"/>
      <family val="2"/>
    </font>
    <font>
      <b/>
      <sz val="13.5"/>
      <color rgb="FF0070C0"/>
      <name val="Arial Narrow"/>
      <family val="2"/>
    </font>
    <font>
      <b/>
      <u/>
      <sz val="13.5"/>
      <color theme="4"/>
      <name val="Arial Narrow"/>
      <family val="2"/>
    </font>
    <font>
      <b/>
      <sz val="14"/>
      <color indexed="8"/>
      <name val="Arial Narrow"/>
      <family val="2"/>
    </font>
    <font>
      <b/>
      <sz val="14"/>
      <color indexed="10"/>
      <name val="Arial Narrow"/>
      <family val="2"/>
    </font>
    <font>
      <sz val="14"/>
      <color indexed="8"/>
      <name val="Arial Narrow"/>
      <family val="2"/>
    </font>
    <font>
      <b/>
      <sz val="16"/>
      <color indexed="10"/>
      <name val="Arial Narrow"/>
      <family val="2"/>
    </font>
    <font>
      <b/>
      <sz val="11"/>
      <color indexed="10"/>
      <name val="Arial Narrow"/>
      <family val="2"/>
    </font>
    <font>
      <b/>
      <i/>
      <sz val="10"/>
      <color indexed="10"/>
      <name val="Arial Narrow"/>
      <family val="2"/>
    </font>
    <font>
      <sz val="8"/>
      <color theme="0" tint="-0.249977111117893"/>
      <name val="Arial Narrow"/>
      <family val="2"/>
    </font>
    <font>
      <sz val="10"/>
      <color theme="0" tint="-0.249977111117893"/>
      <name val="Arial Narrow"/>
      <family val="2"/>
    </font>
    <font>
      <sz val="8"/>
      <color indexed="63"/>
      <name val="Arial Narrow"/>
      <family val="2"/>
    </font>
    <font>
      <sz val="10"/>
      <color indexed="63"/>
      <name val="Arial Narrow"/>
      <family val="2"/>
    </font>
    <font>
      <b/>
      <sz val="16"/>
      <color rgb="FF0070C0"/>
      <name val="Arial Narrow"/>
      <family val="2"/>
    </font>
    <font>
      <b/>
      <sz val="16"/>
      <color theme="1"/>
      <name val="Arial Narrow"/>
      <family val="2"/>
    </font>
    <font>
      <b/>
      <sz val="6"/>
      <color indexed="8"/>
      <name val="Arial Narrow"/>
      <family val="2"/>
    </font>
    <font>
      <sz val="8"/>
      <color indexed="8"/>
      <name val="Arial Narrow"/>
      <family val="2"/>
    </font>
    <font>
      <sz val="9"/>
      <color indexed="10"/>
      <name val="Arial Narrow"/>
      <family val="2"/>
    </font>
    <font>
      <b/>
      <sz val="9"/>
      <color indexed="10"/>
      <name val="Arial Narrow"/>
      <family val="2"/>
    </font>
    <font>
      <b/>
      <i/>
      <sz val="9"/>
      <color rgb="FFFF0000"/>
      <name val="Arial Narrow"/>
      <family val="2"/>
    </font>
    <font>
      <b/>
      <sz val="10"/>
      <color theme="3" tint="0.39997558519241921"/>
      <name val="Arial Narrow"/>
      <family val="2"/>
    </font>
    <font>
      <b/>
      <u/>
      <sz val="10"/>
      <color indexed="8"/>
      <name val="Arial Narrow"/>
      <family val="2"/>
    </font>
    <font>
      <sz val="8"/>
      <color indexed="23"/>
      <name val="Arial Narrow"/>
      <family val="2"/>
    </font>
    <font>
      <b/>
      <i/>
      <sz val="8"/>
      <color indexed="8"/>
      <name val="Arial Narrow"/>
      <family val="2"/>
    </font>
    <font>
      <b/>
      <sz val="8"/>
      <color indexed="23"/>
      <name val="Arial Narrow"/>
      <family val="2"/>
    </font>
    <font>
      <b/>
      <sz val="8.5"/>
      <color indexed="8"/>
      <name val="Arial Narrow"/>
      <family val="2"/>
    </font>
    <font>
      <b/>
      <u/>
      <sz val="11"/>
      <color indexed="8"/>
      <name val="Arial Narrow"/>
      <family val="2"/>
    </font>
    <font>
      <b/>
      <u/>
      <sz val="11"/>
      <color rgb="FFFF0000"/>
      <name val="Arial Narrow"/>
      <family val="2"/>
    </font>
    <font>
      <b/>
      <u/>
      <sz val="16"/>
      <color indexed="10"/>
      <name val="Arial Narrow"/>
      <family val="2"/>
    </font>
    <font>
      <b/>
      <u/>
      <sz val="9"/>
      <color indexed="10"/>
      <name val="Arial Narrow"/>
      <family val="2"/>
    </font>
    <font>
      <b/>
      <sz val="18"/>
      <color rgb="FFFF0000"/>
      <name val="Arial Narrow"/>
      <family val="2"/>
    </font>
    <font>
      <b/>
      <sz val="10"/>
      <color indexed="8"/>
      <name val="Arial Black"/>
      <family val="2"/>
    </font>
    <font>
      <b/>
      <i/>
      <u/>
      <sz val="9"/>
      <color rgb="FFFF0000"/>
      <name val="Arial Narrow"/>
      <family val="2"/>
    </font>
    <font>
      <b/>
      <sz val="13"/>
      <name val="Arial Narrow"/>
      <family val="2"/>
    </font>
    <font>
      <b/>
      <sz val="11"/>
      <color rgb="FFFF0000"/>
      <name val="Arial Narrow"/>
      <family val="2"/>
    </font>
    <font>
      <b/>
      <sz val="14"/>
      <color theme="4"/>
      <name val="Arial Narrow"/>
      <family val="2"/>
    </font>
    <font>
      <b/>
      <i/>
      <u/>
      <sz val="14"/>
      <color indexed="10"/>
      <name val="Arial Narrow"/>
      <family val="2"/>
    </font>
    <font>
      <b/>
      <i/>
      <sz val="14"/>
      <color indexed="10"/>
      <name val="Arial Narrow"/>
      <family val="2"/>
    </font>
    <font>
      <b/>
      <u/>
      <sz val="14"/>
      <color rgb="FFFF0000"/>
      <name val="Arial Narrow"/>
      <family val="2"/>
    </font>
    <font>
      <u/>
      <sz val="14"/>
      <color indexed="8"/>
      <name val="Arial Narrow"/>
      <family val="2"/>
    </font>
    <font>
      <b/>
      <u/>
      <sz val="14"/>
      <color indexed="8"/>
      <name val="Arial Narrow"/>
      <family val="2"/>
    </font>
    <font>
      <b/>
      <sz val="14"/>
      <color theme="3" tint="-0.249977111117893"/>
      <name val="Arial Narrow"/>
      <family val="2"/>
    </font>
    <font>
      <u/>
      <sz val="14"/>
      <name val="Arial Narrow"/>
      <family val="2"/>
    </font>
    <font>
      <sz val="14"/>
      <color rgb="FFFF0000"/>
      <name val="Arial Narrow"/>
      <family val="2"/>
    </font>
    <font>
      <b/>
      <u/>
      <sz val="14"/>
      <color indexed="10"/>
      <name val="Arial Narrow"/>
      <family val="2"/>
    </font>
    <font>
      <u/>
      <sz val="12"/>
      <color indexed="12"/>
      <name val="Arial Narrow"/>
      <family val="2"/>
    </font>
    <font>
      <b/>
      <sz val="16"/>
      <color indexed="12"/>
      <name val="Arial Narrow"/>
      <family val="2"/>
    </font>
    <font>
      <b/>
      <u/>
      <sz val="22"/>
      <name val="Arial Narrow"/>
      <family val="2"/>
    </font>
    <font>
      <b/>
      <i/>
      <sz val="11"/>
      <name val="Arial Narrow"/>
      <family val="2"/>
    </font>
  </fonts>
  <fills count="19">
    <fill>
      <patternFill patternType="none"/>
    </fill>
    <fill>
      <patternFill patternType="gray125"/>
    </fill>
    <fill>
      <patternFill patternType="solid">
        <fgColor indexed="22"/>
        <bgColor indexed="64"/>
      </patternFill>
    </fill>
    <fill>
      <patternFill patternType="lightTrellis">
        <fgColor indexed="55"/>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EB9C"/>
      </patternFill>
    </fill>
    <fill>
      <patternFill patternType="solid">
        <fgColor rgb="FFCCFFFF"/>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2F2F2"/>
        <bgColor indexed="64"/>
      </patternFill>
    </fill>
    <fill>
      <patternFill patternType="solid">
        <fgColor rgb="FFFBFBFB"/>
        <bgColor indexed="64"/>
      </patternFill>
    </fill>
    <fill>
      <patternFill patternType="solid">
        <fgColor theme="3" tint="0.79998168889431442"/>
        <bgColor indexed="64"/>
      </patternFill>
    </fill>
    <fill>
      <patternFill patternType="gray125">
        <fgColor indexed="11"/>
        <bgColor rgb="FFFFFF00"/>
      </patternFill>
    </fill>
    <fill>
      <patternFill patternType="solid">
        <fgColor theme="9" tint="0.79998168889431442"/>
        <bgColor indexed="64"/>
      </patternFill>
    </fill>
  </fills>
  <borders count="6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xf numFmtId="44" fontId="1" fillId="0" borderId="0" applyFont="0" applyFill="0" applyBorder="0" applyAlignment="0" applyProtection="0"/>
    <xf numFmtId="0" fontId="15" fillId="0" borderId="0" applyNumberFormat="0" applyFill="0" applyBorder="0" applyAlignment="0" applyProtection="0">
      <alignment vertical="top"/>
      <protection locked="0"/>
    </xf>
    <xf numFmtId="0" fontId="1" fillId="0" borderId="0"/>
    <xf numFmtId="0" fontId="63" fillId="10" borderId="0" applyNumberFormat="0" applyBorder="0" applyAlignment="0" applyProtection="0"/>
    <xf numFmtId="0" fontId="65" fillId="0" borderId="0"/>
    <xf numFmtId="0" fontId="1" fillId="0" borderId="0"/>
  </cellStyleXfs>
  <cellXfs count="1112">
    <xf numFmtId="0" fontId="0" fillId="0" borderId="0" xfId="0"/>
    <xf numFmtId="0" fontId="7" fillId="0" borderId="0" xfId="0" applyFont="1"/>
    <xf numFmtId="0" fontId="7" fillId="0" borderId="0" xfId="0" applyFont="1" applyAlignment="1">
      <alignment horizontal="right"/>
    </xf>
    <xf numFmtId="0" fontId="14" fillId="0" borderId="0" xfId="0" applyFont="1" applyAlignment="1">
      <alignment vertical="top"/>
    </xf>
    <xf numFmtId="0" fontId="14" fillId="0" borderId="0" xfId="0" applyFont="1"/>
    <xf numFmtId="0" fontId="13" fillId="0" borderId="0" xfId="0" applyFont="1" applyAlignment="1">
      <alignment wrapText="1"/>
    </xf>
    <xf numFmtId="0" fontId="13" fillId="0" borderId="0" xfId="0" applyFont="1"/>
    <xf numFmtId="0" fontId="18" fillId="0" borderId="0" xfId="0" applyFont="1"/>
    <xf numFmtId="0" fontId="19" fillId="0" borderId="0" xfId="0" applyFont="1" applyAlignment="1">
      <alignment horizontal="center"/>
    </xf>
    <xf numFmtId="0" fontId="19" fillId="0" borderId="0" xfId="0" applyFont="1"/>
    <xf numFmtId="0" fontId="21" fillId="0" borderId="3" xfId="0" applyFont="1" applyBorder="1" applyAlignment="1" applyProtection="1">
      <alignment horizontal="left"/>
      <protection locked="0"/>
    </xf>
    <xf numFmtId="0" fontId="4" fillId="0" borderId="0" xfId="0" applyFont="1"/>
    <xf numFmtId="0" fontId="4" fillId="0" borderId="0" xfId="0" applyFont="1" applyAlignment="1">
      <alignment horizontal="center" wrapText="1"/>
    </xf>
    <xf numFmtId="44" fontId="21" fillId="0" borderId="3" xfId="0" applyNumberFormat="1" applyFont="1" applyBorder="1" applyProtection="1">
      <protection locked="0"/>
    </xf>
    <xf numFmtId="0" fontId="25" fillId="0" borderId="0" xfId="0" applyFont="1"/>
    <xf numFmtId="0" fontId="16" fillId="0" borderId="0" xfId="0" applyFont="1"/>
    <xf numFmtId="0" fontId="24" fillId="0" borderId="0" xfId="0" applyFont="1"/>
    <xf numFmtId="40" fontId="16" fillId="0" borderId="0" xfId="0" applyNumberFormat="1" applyFont="1"/>
    <xf numFmtId="0" fontId="16" fillId="0" borderId="0" xfId="0" applyFont="1" applyAlignment="1">
      <alignment horizontal="left" vertical="top"/>
    </xf>
    <xf numFmtId="0" fontId="5" fillId="0" borderId="0" xfId="0" applyFont="1" applyAlignment="1">
      <alignment vertical="center"/>
    </xf>
    <xf numFmtId="40" fontId="5" fillId="0" borderId="0" xfId="0" applyNumberFormat="1" applyFont="1"/>
    <xf numFmtId="0" fontId="16" fillId="0" borderId="30" xfId="0" applyFont="1" applyBorder="1"/>
    <xf numFmtId="0" fontId="2" fillId="0" borderId="0" xfId="0" applyFont="1"/>
    <xf numFmtId="0" fontId="33" fillId="2" borderId="3" xfId="0" applyFont="1" applyFill="1" applyBorder="1" applyAlignment="1">
      <alignment horizontal="center"/>
    </xf>
    <xf numFmtId="0" fontId="2" fillId="0" borderId="12" xfId="0" applyFont="1" applyBorder="1"/>
    <xf numFmtId="0" fontId="34" fillId="0" borderId="0" xfId="0" applyFont="1" applyAlignment="1">
      <alignment horizontal="right"/>
    </xf>
    <xf numFmtId="0" fontId="31" fillId="0" borderId="0" xfId="0" applyFont="1"/>
    <xf numFmtId="0" fontId="3" fillId="0" borderId="0" xfId="0" applyFont="1"/>
    <xf numFmtId="0" fontId="2" fillId="0" borderId="0" xfId="0" applyFont="1" applyAlignment="1">
      <alignment horizontal="right"/>
    </xf>
    <xf numFmtId="0" fontId="10" fillId="0" borderId="0" xfId="0" applyFont="1" applyAlignment="1">
      <alignment vertical="center"/>
    </xf>
    <xf numFmtId="168" fontId="17" fillId="0" borderId="21" xfId="0" applyNumberFormat="1" applyFont="1" applyBorder="1" applyAlignment="1">
      <alignment horizontal="left" vertical="center" shrinkToFit="1"/>
    </xf>
    <xf numFmtId="168" fontId="17" fillId="0" borderId="22" xfId="0" applyNumberFormat="1" applyFont="1" applyBorder="1" applyAlignment="1">
      <alignment horizontal="left" vertical="center" shrinkToFit="1"/>
    </xf>
    <xf numFmtId="0" fontId="31" fillId="0" borderId="31" xfId="0" applyFont="1" applyBorder="1" applyAlignment="1">
      <alignment horizontal="left" vertical="center" indent="1"/>
    </xf>
    <xf numFmtId="0" fontId="31" fillId="0" borderId="21" xfId="0" applyFont="1" applyBorder="1" applyAlignment="1">
      <alignment horizontal="left" vertical="center" indent="1"/>
    </xf>
    <xf numFmtId="0" fontId="38" fillId="0" borderId="0" xfId="0" applyFont="1" applyAlignment="1" applyProtection="1">
      <alignment horizontal="center"/>
      <protection locked="0"/>
    </xf>
    <xf numFmtId="0" fontId="2" fillId="0" borderId="0" xfId="0" applyFont="1" applyAlignment="1" applyProtection="1">
      <alignment horizontal="center"/>
      <protection locked="0"/>
    </xf>
    <xf numFmtId="0" fontId="34" fillId="0" borderId="0" xfId="0" applyFont="1"/>
    <xf numFmtId="0" fontId="32" fillId="0" borderId="0" xfId="0" applyFont="1" applyAlignment="1">
      <alignment horizontal="left" wrapText="1"/>
    </xf>
    <xf numFmtId="0" fontId="41" fillId="0" borderId="0" xfId="0" applyFont="1" applyAlignment="1">
      <alignment vertical="center"/>
    </xf>
    <xf numFmtId="0" fontId="42" fillId="0" borderId="0" xfId="0" applyFont="1"/>
    <xf numFmtId="0" fontId="0" fillId="0" borderId="0" xfId="0" applyAlignment="1">
      <alignment horizontal="center"/>
    </xf>
    <xf numFmtId="44" fontId="21" fillId="0" borderId="4" xfId="0" applyNumberFormat="1" applyFont="1" applyBorder="1" applyProtection="1">
      <protection locked="0"/>
    </xf>
    <xf numFmtId="0" fontId="10" fillId="0" borderId="19" xfId="0" applyFont="1" applyBorder="1" applyAlignment="1" applyProtection="1">
      <alignment horizontal="center" vertical="center"/>
      <protection locked="0"/>
    </xf>
    <xf numFmtId="44" fontId="21" fillId="0" borderId="7" xfId="0" applyNumberFormat="1" applyFont="1" applyBorder="1" applyProtection="1">
      <protection locked="0"/>
    </xf>
    <xf numFmtId="0" fontId="45" fillId="0" borderId="0" xfId="0" applyFont="1"/>
    <xf numFmtId="0" fontId="7" fillId="0" borderId="0" xfId="0" applyFont="1" applyAlignment="1">
      <alignment horizontal="left" vertical="center" indent="1"/>
    </xf>
    <xf numFmtId="0" fontId="10" fillId="0" borderId="0" xfId="0" applyFont="1" applyAlignment="1">
      <alignment wrapText="1"/>
    </xf>
    <xf numFmtId="0" fontId="10" fillId="0" borderId="0" xfId="0" applyFont="1" applyAlignment="1">
      <alignment horizontal="left" vertical="center" wrapText="1"/>
    </xf>
    <xf numFmtId="0" fontId="46" fillId="0" borderId="0" xfId="0" applyFont="1" applyAlignment="1">
      <alignment horizontal="center" vertical="center" wrapText="1"/>
    </xf>
    <xf numFmtId="0" fontId="5" fillId="0" borderId="0" xfId="0" applyFont="1" applyAlignment="1" applyProtection="1">
      <alignment horizontal="left" vertical="top" wrapText="1" shrinkToFit="1"/>
      <protection locked="0"/>
    </xf>
    <xf numFmtId="0" fontId="44" fillId="0" borderId="0" xfId="0" applyFont="1" applyAlignment="1">
      <alignment horizontal="left" vertical="top"/>
    </xf>
    <xf numFmtId="0" fontId="5" fillId="0" borderId="0" xfId="0" applyFont="1" applyAlignment="1" applyProtection="1">
      <alignment horizontal="left" vertical="top" shrinkToFit="1"/>
      <protection locked="0"/>
    </xf>
    <xf numFmtId="0" fontId="9" fillId="0" borderId="0" xfId="0" applyFont="1" applyAlignment="1">
      <alignment horizontal="left" vertical="center" indent="1"/>
    </xf>
    <xf numFmtId="0" fontId="20" fillId="0" borderId="0" xfId="0" applyFont="1" applyAlignment="1">
      <alignment horizontal="left" vertical="center" wrapText="1" indent="1"/>
    </xf>
    <xf numFmtId="0" fontId="9" fillId="0" borderId="0" xfId="0" applyFont="1" applyAlignment="1">
      <alignment horizontal="left" vertical="center" indent="1" shrinkToFit="1"/>
    </xf>
    <xf numFmtId="0" fontId="40" fillId="0" borderId="0" xfId="0" applyFont="1" applyAlignment="1">
      <alignment horizontal="left" wrapText="1"/>
    </xf>
    <xf numFmtId="44" fontId="43" fillId="0" borderId="0" xfId="0" applyNumberFormat="1" applyFont="1" applyAlignment="1">
      <alignment horizontal="left" vertical="center" wrapText="1"/>
    </xf>
    <xf numFmtId="169" fontId="11" fillId="0" borderId="0" xfId="0" applyNumberFormat="1" applyFont="1" applyAlignment="1">
      <alignment horizontal="left" vertical="center" shrinkToFit="1"/>
    </xf>
    <xf numFmtId="169" fontId="11" fillId="0" borderId="0" xfId="0" applyNumberFormat="1" applyFont="1" applyAlignment="1">
      <alignment horizontal="left" vertical="center" wrapText="1" shrinkToFit="1"/>
    </xf>
    <xf numFmtId="49" fontId="11" fillId="0" borderId="0" xfId="0" applyNumberFormat="1" applyFont="1" applyAlignment="1">
      <alignment horizontal="left" vertical="center" wrapText="1" shrinkToFit="1"/>
    </xf>
    <xf numFmtId="44" fontId="6" fillId="0" borderId="0" xfId="0" applyNumberFormat="1" applyFont="1" applyAlignment="1" applyProtection="1">
      <alignment vertical="center" shrinkToFit="1"/>
      <protection locked="0"/>
    </xf>
    <xf numFmtId="0" fontId="40" fillId="0" borderId="0" xfId="0" applyFont="1" applyAlignment="1">
      <alignment horizontal="left" vertical="center" wrapText="1" shrinkToFit="1"/>
    </xf>
    <xf numFmtId="0" fontId="44" fillId="0" borderId="34" xfId="0" applyFont="1" applyBorder="1" applyAlignment="1">
      <alignment horizontal="left" vertical="top" wrapText="1"/>
    </xf>
    <xf numFmtId="0" fontId="10" fillId="0" borderId="18"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22" fillId="0" borderId="38" xfId="0" applyFont="1" applyBorder="1" applyAlignment="1" applyProtection="1">
      <alignment horizontal="center" vertical="center"/>
      <protection locked="0"/>
    </xf>
    <xf numFmtId="0" fontId="60" fillId="0" borderId="0" xfId="0" applyFont="1" applyAlignment="1">
      <alignment horizontal="left" vertical="center" indent="1"/>
    </xf>
    <xf numFmtId="0" fontId="60" fillId="0" borderId="0" xfId="0" applyFont="1"/>
    <xf numFmtId="0" fontId="61" fillId="0" borderId="0" xfId="0" applyFont="1"/>
    <xf numFmtId="0" fontId="30" fillId="0" borderId="0" xfId="0" applyFont="1"/>
    <xf numFmtId="0" fontId="1" fillId="0" borderId="3" xfId="5" applyFont="1" applyBorder="1"/>
    <xf numFmtId="0" fontId="1" fillId="0" borderId="0" xfId="0" applyFont="1"/>
    <xf numFmtId="44" fontId="8" fillId="0" borderId="3" xfId="0" applyNumberFormat="1" applyFont="1" applyBorder="1" applyAlignment="1">
      <alignment vertical="top" shrinkToFit="1"/>
    </xf>
    <xf numFmtId="44" fontId="8" fillId="0" borderId="5" xfId="0" applyNumberFormat="1" applyFont="1" applyBorder="1" applyAlignment="1">
      <alignment vertical="top" shrinkToFit="1"/>
    </xf>
    <xf numFmtId="44" fontId="8" fillId="5" borderId="16" xfId="0" applyNumberFormat="1" applyFont="1" applyFill="1" applyBorder="1" applyAlignment="1">
      <alignment vertical="top" shrinkToFit="1"/>
    </xf>
    <xf numFmtId="0" fontId="69" fillId="0" borderId="0" xfId="0" applyFont="1" applyAlignment="1">
      <alignment horizontal="left" vertical="center" indent="1" shrinkToFit="1"/>
    </xf>
    <xf numFmtId="0" fontId="69" fillId="0" borderId="0" xfId="0" applyFont="1" applyAlignment="1">
      <alignment horizontal="center" vertical="center"/>
    </xf>
    <xf numFmtId="0" fontId="18" fillId="0" borderId="0" xfId="0" applyFont="1" applyAlignment="1">
      <alignment horizontal="left" vertical="center"/>
    </xf>
    <xf numFmtId="0" fontId="79" fillId="0" borderId="0" xfId="0" applyFont="1" applyAlignment="1">
      <alignment vertical="center" wrapText="1"/>
    </xf>
    <xf numFmtId="0" fontId="30" fillId="0" borderId="0" xfId="0" applyFont="1" applyAlignment="1">
      <alignment horizontal="left" vertical="center" indent="1"/>
    </xf>
    <xf numFmtId="170" fontId="10" fillId="0" borderId="4" xfId="0" applyNumberFormat="1" applyFont="1" applyBorder="1" applyAlignment="1" applyProtection="1">
      <alignment horizontal="center" vertical="center"/>
      <protection locked="0"/>
    </xf>
    <xf numFmtId="170" fontId="22" fillId="0" borderId="7" xfId="0" applyNumberFormat="1" applyFont="1" applyBorder="1" applyAlignment="1" applyProtection="1">
      <alignment horizontal="center" vertical="center"/>
      <protection locked="0"/>
    </xf>
    <xf numFmtId="0" fontId="34" fillId="14" borderId="9" xfId="0" applyFont="1" applyFill="1" applyBorder="1" applyAlignment="1">
      <alignment horizontal="center" vertical="center" wrapText="1"/>
    </xf>
    <xf numFmtId="0" fontId="34" fillId="14" borderId="40" xfId="0" applyFont="1" applyFill="1" applyBorder="1" applyAlignment="1">
      <alignment horizontal="center" vertical="center" wrapText="1"/>
    </xf>
    <xf numFmtId="0" fontId="34" fillId="14" borderId="41" xfId="0" applyFont="1" applyFill="1" applyBorder="1" applyAlignment="1">
      <alignment horizontal="center" vertical="center" wrapText="1"/>
    </xf>
    <xf numFmtId="0" fontId="34" fillId="14" borderId="9" xfId="0" applyFont="1" applyFill="1" applyBorder="1" applyAlignment="1">
      <alignment horizontal="center" vertical="center" shrinkToFit="1"/>
    </xf>
    <xf numFmtId="44" fontId="5" fillId="0" borderId="61" xfId="0" applyNumberFormat="1" applyFont="1" applyBorder="1"/>
    <xf numFmtId="0" fontId="21" fillId="0" borderId="36" xfId="0" applyFont="1" applyBorder="1" applyAlignment="1" applyProtection="1">
      <alignment horizontal="left"/>
      <protection locked="0"/>
    </xf>
    <xf numFmtId="0" fontId="5" fillId="7" borderId="3" xfId="0" applyFont="1" applyFill="1" applyBorder="1" applyAlignment="1">
      <alignment horizontal="right" vertical="center"/>
    </xf>
    <xf numFmtId="0" fontId="87" fillId="0" borderId="0" xfId="0" applyFont="1" applyAlignment="1">
      <alignment vertical="center" wrapText="1"/>
    </xf>
    <xf numFmtId="0" fontId="70" fillId="0" borderId="0" xfId="0" quotePrefix="1" applyFont="1" applyAlignment="1">
      <alignment vertical="center" wrapText="1"/>
    </xf>
    <xf numFmtId="0" fontId="71" fillId="0" borderId="3" xfId="0" applyFont="1" applyBorder="1" applyAlignment="1">
      <alignment shrinkToFit="1"/>
    </xf>
    <xf numFmtId="49" fontId="30" fillId="0" borderId="0" xfId="0" applyNumberFormat="1" applyFont="1" applyAlignment="1">
      <alignment horizontal="left"/>
    </xf>
    <xf numFmtId="0" fontId="30" fillId="0" borderId="0" xfId="0" applyFont="1" applyAlignment="1">
      <alignment horizontal="left"/>
    </xf>
    <xf numFmtId="44" fontId="7" fillId="0" borderId="3" xfId="1" applyFont="1" applyFill="1" applyBorder="1" applyAlignment="1" applyProtection="1">
      <alignment vertical="center" shrinkToFit="1"/>
    </xf>
    <xf numFmtId="44" fontId="68" fillId="0" borderId="3" xfId="1" applyFont="1" applyFill="1" applyBorder="1" applyAlignment="1" applyProtection="1">
      <alignment vertical="center" shrinkToFit="1"/>
    </xf>
    <xf numFmtId="44" fontId="69" fillId="0" borderId="3" xfId="1" applyFont="1" applyFill="1" applyBorder="1" applyAlignment="1" applyProtection="1">
      <alignment vertical="center" shrinkToFit="1"/>
    </xf>
    <xf numFmtId="49" fontId="92" fillId="0" borderId="5" xfId="0" applyNumberFormat="1" applyFont="1" applyBorder="1" applyAlignment="1" applyProtection="1">
      <alignment horizontal="center" vertical="center"/>
      <protection locked="0"/>
    </xf>
    <xf numFmtId="49" fontId="92" fillId="0" borderId="3" xfId="0" applyNumberFormat="1" applyFont="1" applyBorder="1" applyAlignment="1" applyProtection="1">
      <alignment horizontal="center" vertical="center"/>
      <protection locked="0"/>
    </xf>
    <xf numFmtId="0" fontId="7" fillId="0" borderId="0" xfId="0" applyFont="1" applyAlignment="1">
      <alignment vertical="center"/>
    </xf>
    <xf numFmtId="0" fontId="87" fillId="0" borderId="0" xfId="0" applyFont="1" applyAlignment="1">
      <alignment horizontal="left" vertical="top" wrapText="1"/>
    </xf>
    <xf numFmtId="0" fontId="0" fillId="0" borderId="0" xfId="0" applyAlignment="1">
      <alignment wrapText="1"/>
    </xf>
    <xf numFmtId="0" fontId="98"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top" wrapText="1"/>
    </xf>
    <xf numFmtId="0" fontId="100" fillId="16" borderId="0" xfId="0" applyFont="1" applyFill="1" applyAlignment="1">
      <alignment horizontal="center" vertical="center" wrapText="1"/>
    </xf>
    <xf numFmtId="0" fontId="101" fillId="16" borderId="0" xfId="0" applyFont="1" applyFill="1" applyAlignment="1">
      <alignment horizontal="center" wrapText="1"/>
    </xf>
    <xf numFmtId="0" fontId="101" fillId="16" borderId="0" xfId="0" applyFont="1" applyFill="1" applyAlignment="1">
      <alignment horizontal="center" vertical="center" wrapText="1"/>
    </xf>
    <xf numFmtId="0" fontId="101" fillId="16" borderId="0" xfId="0" applyFont="1" applyFill="1" applyAlignment="1">
      <alignment horizontal="center" vertical="top" wrapText="1"/>
    </xf>
    <xf numFmtId="0" fontId="98" fillId="0" borderId="0" xfId="0" applyFont="1" applyAlignment="1">
      <alignment wrapText="1"/>
    </xf>
    <xf numFmtId="0" fontId="102" fillId="7" borderId="0" xfId="0" applyFont="1" applyFill="1" applyAlignment="1">
      <alignment horizontal="center" vertical="center" wrapText="1"/>
    </xf>
    <xf numFmtId="0" fontId="0" fillId="7" borderId="0" xfId="0" applyFill="1" applyAlignment="1">
      <alignment wrapText="1"/>
    </xf>
    <xf numFmtId="0" fontId="0" fillId="7" borderId="0" xfId="0" applyFill="1" applyAlignment="1">
      <alignment horizontal="left" vertical="center" wrapText="1"/>
    </xf>
    <xf numFmtId="0" fontId="0" fillId="7" borderId="0" xfId="0" applyFill="1" applyAlignment="1">
      <alignment vertical="top" wrapText="1"/>
    </xf>
    <xf numFmtId="0" fontId="98" fillId="0" borderId="0" xfId="0" applyFont="1" applyAlignment="1">
      <alignment horizontal="left" vertical="center" wrapText="1"/>
    </xf>
    <xf numFmtId="0" fontId="0" fillId="0" borderId="0" xfId="0" applyAlignment="1">
      <alignment vertical="center" wrapText="1"/>
    </xf>
    <xf numFmtId="0" fontId="103" fillId="0" borderId="0" xfId="0" applyFont="1" applyAlignment="1">
      <alignment horizontal="center" vertical="center" wrapText="1"/>
    </xf>
    <xf numFmtId="0" fontId="96" fillId="0" borderId="0" xfId="0" applyFont="1" applyAlignment="1">
      <alignment horizontal="center" vertical="center" wrapText="1"/>
    </xf>
    <xf numFmtId="0" fontId="55" fillId="0" borderId="0" xfId="0" applyFont="1" applyAlignment="1">
      <alignment horizontal="left" vertical="center" wrapText="1"/>
    </xf>
    <xf numFmtId="0" fontId="105" fillId="0" borderId="0" xfId="0" applyFont="1" applyAlignment="1">
      <alignment horizontal="left" vertical="center" wrapText="1"/>
    </xf>
    <xf numFmtId="0" fontId="105" fillId="0" borderId="0" xfId="0" applyFont="1" applyAlignment="1">
      <alignment horizontal="left" vertical="top" wrapText="1"/>
    </xf>
    <xf numFmtId="0" fontId="105" fillId="0" borderId="0" xfId="0" applyFont="1" applyAlignment="1">
      <alignment horizontal="center" vertical="center" wrapText="1"/>
    </xf>
    <xf numFmtId="0" fontId="107" fillId="0" borderId="0" xfId="0" applyFont="1" applyAlignment="1">
      <alignment horizontal="left" vertical="center" wrapText="1"/>
    </xf>
    <xf numFmtId="0" fontId="107" fillId="0" borderId="0" xfId="0" applyFont="1" applyAlignment="1">
      <alignment horizontal="left" vertical="top" wrapText="1"/>
    </xf>
    <xf numFmtId="0" fontId="107" fillId="0" borderId="0" xfId="0" applyFont="1" applyAlignment="1">
      <alignment horizontal="center" vertical="center" wrapText="1"/>
    </xf>
    <xf numFmtId="0" fontId="55" fillId="0" borderId="0" xfId="0" applyFont="1" applyAlignment="1">
      <alignment horizontal="left" vertical="top" wrapText="1"/>
    </xf>
    <xf numFmtId="0" fontId="55" fillId="0" borderId="0" xfId="0" applyFont="1" applyAlignment="1">
      <alignment horizontal="center" vertical="center" wrapText="1"/>
    </xf>
    <xf numFmtId="0" fontId="110" fillId="7" borderId="0" xfId="0" applyFont="1" applyFill="1" applyAlignment="1">
      <alignment horizontal="center" vertical="center" wrapText="1"/>
    </xf>
    <xf numFmtId="0" fontId="98" fillId="13" borderId="0" xfId="0" applyFont="1" applyFill="1" applyAlignment="1">
      <alignment horizontal="center" vertical="center" wrapText="1"/>
    </xf>
    <xf numFmtId="0" fontId="114" fillId="0" borderId="0" xfId="0" applyFont="1" applyAlignment="1">
      <alignment horizontal="left" vertical="top" wrapText="1"/>
    </xf>
    <xf numFmtId="0" fontId="7" fillId="0" borderId="0" xfId="0" applyFont="1" applyAlignment="1">
      <alignment horizontal="left" vertical="top" wrapText="1"/>
    </xf>
    <xf numFmtId="0" fontId="102" fillId="0" borderId="0" xfId="0" applyFont="1" applyAlignment="1">
      <alignment horizontal="center" vertical="center" wrapText="1"/>
    </xf>
    <xf numFmtId="0" fontId="98" fillId="8" borderId="0" xfId="0" applyFont="1" applyFill="1" applyAlignment="1">
      <alignment horizontal="center" vertical="center" wrapText="1"/>
    </xf>
    <xf numFmtId="0" fontId="0" fillId="8" borderId="0" xfId="0" applyFill="1" applyAlignment="1">
      <alignment wrapText="1"/>
    </xf>
    <xf numFmtId="0" fontId="0" fillId="8" borderId="0" xfId="0" applyFill="1" applyAlignment="1">
      <alignment horizontal="left" vertical="center" wrapText="1"/>
    </xf>
    <xf numFmtId="0" fontId="0" fillId="8" borderId="0" xfId="0" applyFill="1" applyAlignment="1">
      <alignment vertical="top" wrapText="1"/>
    </xf>
    <xf numFmtId="0" fontId="98" fillId="0" borderId="0" xfId="0" applyFont="1" applyAlignment="1">
      <alignment vertical="center" wrapText="1"/>
    </xf>
    <xf numFmtId="0" fontId="0" fillId="0" borderId="0" xfId="0" applyAlignment="1">
      <alignment horizontal="left" vertical="top" wrapText="1"/>
    </xf>
    <xf numFmtId="0" fontId="117" fillId="0" borderId="0" xfId="0" applyFont="1" applyAlignment="1">
      <alignment vertical="top" wrapText="1"/>
    </xf>
    <xf numFmtId="0" fontId="118" fillId="0" borderId="0" xfId="0" applyFont="1" applyAlignment="1">
      <alignment horizontal="left" vertical="top" wrapText="1"/>
    </xf>
    <xf numFmtId="0" fontId="118" fillId="0" borderId="0" xfId="0" applyFont="1" applyAlignment="1">
      <alignment vertical="top" wrapText="1"/>
    </xf>
    <xf numFmtId="0" fontId="119" fillId="5" borderId="37" xfId="0" applyFont="1" applyFill="1" applyBorder="1" applyAlignment="1">
      <alignment horizontal="center" vertical="center" wrapText="1"/>
    </xf>
    <xf numFmtId="0" fontId="120" fillId="5" borderId="30" xfId="0" applyFont="1" applyFill="1" applyBorder="1" applyAlignment="1">
      <alignment horizontal="center" vertical="center" wrapText="1"/>
    </xf>
    <xf numFmtId="0" fontId="120" fillId="5" borderId="30" xfId="0" applyFont="1" applyFill="1" applyBorder="1" applyAlignment="1">
      <alignment horizontal="left" vertical="center" wrapText="1"/>
    </xf>
    <xf numFmtId="0" fontId="121" fillId="5" borderId="35" xfId="0" applyFont="1" applyFill="1" applyBorder="1" applyAlignment="1">
      <alignment horizontal="left" vertical="top" wrapText="1"/>
    </xf>
    <xf numFmtId="0" fontId="98" fillId="5" borderId="50" xfId="0" applyFont="1" applyFill="1" applyBorder="1" applyAlignment="1">
      <alignment horizontal="center" vertical="center" wrapText="1"/>
    </xf>
    <xf numFmtId="0" fontId="120" fillId="5" borderId="12" xfId="0" applyFont="1" applyFill="1" applyBorder="1" applyAlignment="1">
      <alignment horizontal="center" vertical="center" wrapText="1"/>
    </xf>
    <xf numFmtId="0" fontId="120" fillId="5" borderId="12" xfId="0" applyFont="1" applyFill="1" applyBorder="1" applyAlignment="1">
      <alignment horizontal="left" vertical="center" wrapText="1"/>
    </xf>
    <xf numFmtId="0" fontId="120" fillId="5" borderId="51" xfId="0" applyFont="1" applyFill="1" applyBorder="1" applyAlignment="1">
      <alignment horizontal="left" vertical="top" wrapText="1"/>
    </xf>
    <xf numFmtId="0" fontId="97" fillId="0" borderId="0" xfId="0" applyFont="1" applyAlignment="1">
      <alignment vertical="top" wrapText="1"/>
    </xf>
    <xf numFmtId="0" fontId="97" fillId="0" borderId="0" xfId="0" applyFont="1" applyAlignment="1">
      <alignment horizontal="center" vertical="center" wrapText="1"/>
    </xf>
    <xf numFmtId="0" fontId="0" fillId="7" borderId="0" xfId="0" applyFill="1" applyAlignment="1">
      <alignment vertical="center" wrapText="1"/>
    </xf>
    <xf numFmtId="0" fontId="102" fillId="9" borderId="3" xfId="0" applyFont="1" applyFill="1" applyBorder="1" applyAlignment="1">
      <alignment horizontal="left" vertical="center" wrapText="1"/>
    </xf>
    <xf numFmtId="0" fontId="122" fillId="17" borderId="3" xfId="0" applyFont="1" applyFill="1" applyBorder="1" applyAlignment="1">
      <alignment horizontal="left" vertical="center" wrapText="1" indent="1"/>
    </xf>
    <xf numFmtId="0" fontId="120" fillId="0" borderId="0" xfId="0" applyFont="1" applyAlignment="1">
      <alignment horizontal="left" vertical="center" wrapText="1"/>
    </xf>
    <xf numFmtId="0" fontId="120" fillId="0" borderId="0" xfId="0" applyFont="1" applyAlignment="1">
      <alignment wrapText="1"/>
    </xf>
    <xf numFmtId="0" fontId="125" fillId="0" borderId="0" xfId="0" applyFont="1" applyAlignment="1">
      <alignment horizontal="center" vertical="center" wrapText="1"/>
    </xf>
    <xf numFmtId="0" fontId="118" fillId="0" borderId="0" xfId="0" applyFont="1" applyAlignment="1">
      <alignment horizontal="left" vertical="center" wrapText="1"/>
    </xf>
    <xf numFmtId="0" fontId="126" fillId="8" borderId="18" xfId="0" applyFont="1" applyFill="1" applyBorder="1" applyAlignment="1">
      <alignment horizontal="center" vertical="center" wrapText="1"/>
    </xf>
    <xf numFmtId="0" fontId="106" fillId="8" borderId="16" xfId="0" applyFont="1" applyFill="1" applyBorder="1" applyAlignment="1">
      <alignment horizontal="left" vertical="center" wrapText="1"/>
    </xf>
    <xf numFmtId="0" fontId="125" fillId="0" borderId="0" xfId="0" applyFont="1" applyAlignment="1">
      <alignment horizontal="left" vertical="center" wrapText="1"/>
    </xf>
    <xf numFmtId="0" fontId="0" fillId="0" borderId="0" xfId="0" applyAlignment="1">
      <alignment vertical="center"/>
    </xf>
    <xf numFmtId="0" fontId="98" fillId="0" borderId="0" xfId="0" applyFont="1" applyAlignment="1">
      <alignment vertical="top" wrapText="1"/>
    </xf>
    <xf numFmtId="0" fontId="96" fillId="7" borderId="0" xfId="0" applyFont="1" applyFill="1" applyAlignment="1">
      <alignment horizontal="center" vertical="center" wrapText="1"/>
    </xf>
    <xf numFmtId="0" fontId="109" fillId="0" borderId="0" xfId="0" applyFont="1" applyAlignment="1">
      <alignment vertical="center" wrapText="1"/>
    </xf>
    <xf numFmtId="0" fontId="109" fillId="0" borderId="0" xfId="0" applyFont="1" applyAlignment="1">
      <alignment horizontal="left" vertical="center" wrapText="1"/>
    </xf>
    <xf numFmtId="0" fontId="109" fillId="0" borderId="0" xfId="0" applyFont="1" applyAlignment="1">
      <alignment vertical="top" wrapText="1"/>
    </xf>
    <xf numFmtId="0" fontId="109" fillId="0" borderId="0" xfId="0" applyFont="1" applyAlignment="1">
      <alignment wrapText="1"/>
    </xf>
    <xf numFmtId="0" fontId="130" fillId="0" borderId="0" xfId="0" applyFont="1" applyAlignment="1">
      <alignment vertical="top" wrapText="1" shrinkToFit="1"/>
    </xf>
    <xf numFmtId="0" fontId="130" fillId="0" borderId="0" xfId="0" applyFont="1" applyAlignment="1">
      <alignment horizontal="left" vertical="center" wrapText="1" shrinkToFit="1"/>
    </xf>
    <xf numFmtId="0" fontId="130" fillId="0" borderId="0" xfId="0" applyFont="1" applyAlignment="1">
      <alignment horizontal="left" vertical="top" wrapText="1" shrinkToFit="1"/>
    </xf>
    <xf numFmtId="0" fontId="102" fillId="7" borderId="0" xfId="0" applyFont="1" applyFill="1" applyAlignment="1">
      <alignment horizontal="left" vertical="center" wrapText="1"/>
    </xf>
    <xf numFmtId="0" fontId="0" fillId="0" borderId="0" xfId="0" applyAlignment="1">
      <alignment horizontal="center" vertical="center" wrapText="1"/>
    </xf>
    <xf numFmtId="0" fontId="96" fillId="7" borderId="37" xfId="0" applyFont="1" applyFill="1" applyBorder="1" applyAlignment="1">
      <alignment horizontal="center" vertical="center" wrapText="1"/>
    </xf>
    <xf numFmtId="0" fontId="109" fillId="7" borderId="30" xfId="0" applyFont="1" applyFill="1" applyBorder="1" applyAlignment="1">
      <alignment vertical="center" wrapText="1"/>
    </xf>
    <xf numFmtId="0" fontId="109" fillId="7" borderId="30" xfId="0" applyFont="1" applyFill="1" applyBorder="1" applyAlignment="1">
      <alignment horizontal="left" vertical="center" wrapText="1"/>
    </xf>
    <xf numFmtId="0" fontId="109" fillId="7" borderId="35" xfId="0" applyFont="1" applyFill="1" applyBorder="1" applyAlignment="1">
      <alignment vertical="top" wrapText="1"/>
    </xf>
    <xf numFmtId="0" fontId="96" fillId="5" borderId="48" xfId="0" applyFont="1" applyFill="1" applyBorder="1" applyAlignment="1">
      <alignment horizontal="center" vertical="center" wrapText="1"/>
    </xf>
    <xf numFmtId="0" fontId="109" fillId="5" borderId="0" xfId="0" applyFont="1" applyFill="1" applyAlignment="1">
      <alignment vertical="center" wrapText="1"/>
    </xf>
    <xf numFmtId="0" fontId="109" fillId="5" borderId="0" xfId="0" applyFont="1" applyFill="1" applyAlignment="1">
      <alignment horizontal="left" vertical="center" wrapText="1"/>
    </xf>
    <xf numFmtId="0" fontId="109" fillId="5" borderId="49" xfId="0" applyFont="1" applyFill="1" applyBorder="1" applyAlignment="1">
      <alignment vertical="top" wrapText="1"/>
    </xf>
    <xf numFmtId="0" fontId="96" fillId="5" borderId="50" xfId="0" applyFont="1" applyFill="1" applyBorder="1" applyAlignment="1">
      <alignment horizontal="left" vertical="center" wrapText="1"/>
    </xf>
    <xf numFmtId="0" fontId="109" fillId="5" borderId="12" xfId="0" applyFont="1" applyFill="1" applyBorder="1" applyAlignment="1">
      <alignment horizontal="left" vertical="center" wrapText="1"/>
    </xf>
    <xf numFmtId="0" fontId="0" fillId="0" borderId="0" xfId="0" applyAlignment="1">
      <alignment horizontal="left" wrapText="1"/>
    </xf>
    <xf numFmtId="0" fontId="134" fillId="14" borderId="3" xfId="0" applyFont="1" applyFill="1" applyBorder="1" applyAlignment="1">
      <alignment horizontal="left" vertical="center" wrapText="1"/>
    </xf>
    <xf numFmtId="0" fontId="4" fillId="0" borderId="0" xfId="0" applyFont="1" applyAlignment="1">
      <alignment vertical="center"/>
    </xf>
    <xf numFmtId="0" fontId="90" fillId="0" borderId="0" xfId="0" applyFont="1" applyAlignment="1">
      <alignment vertical="center" textRotation="90"/>
    </xf>
    <xf numFmtId="0" fontId="117" fillId="0" borderId="0" xfId="0" applyFont="1" applyAlignment="1">
      <alignment horizontal="right" vertical="center" wrapText="1"/>
    </xf>
    <xf numFmtId="169" fontId="62" fillId="14" borderId="3" xfId="0" applyNumberFormat="1" applyFont="1" applyFill="1" applyBorder="1" applyAlignment="1" applyProtection="1">
      <alignment vertical="center"/>
      <protection locked="0"/>
    </xf>
    <xf numFmtId="49" fontId="92" fillId="14" borderId="3" xfId="0" applyNumberFormat="1" applyFont="1" applyFill="1" applyBorder="1" applyAlignment="1" applyProtection="1">
      <alignment horizontal="center" vertical="center"/>
      <protection locked="0"/>
    </xf>
    <xf numFmtId="166" fontId="92" fillId="14" borderId="3" xfId="0" applyNumberFormat="1" applyFont="1" applyFill="1" applyBorder="1" applyAlignment="1" applyProtection="1">
      <alignment horizontal="center" vertical="center"/>
      <protection locked="0"/>
    </xf>
    <xf numFmtId="0" fontId="1" fillId="14" borderId="30" xfId="0" applyFont="1" applyFill="1" applyBorder="1" applyAlignment="1">
      <alignment horizontal="center" vertical="center"/>
    </xf>
    <xf numFmtId="0" fontId="1" fillId="14" borderId="0" xfId="0" applyFont="1" applyFill="1" applyAlignment="1">
      <alignment horizontal="center" vertical="center"/>
    </xf>
    <xf numFmtId="0" fontId="7" fillId="14" borderId="5" xfId="0" applyFont="1" applyFill="1" applyBorder="1" applyAlignment="1">
      <alignment horizontal="left" textRotation="90" wrapText="1"/>
    </xf>
    <xf numFmtId="0" fontId="1" fillId="14" borderId="12" xfId="0" applyFont="1" applyFill="1" applyBorder="1" applyAlignment="1">
      <alignment horizontal="center" vertical="center"/>
    </xf>
    <xf numFmtId="44" fontId="92" fillId="14" borderId="3" xfId="0" applyNumberFormat="1" applyFont="1" applyFill="1" applyBorder="1" applyAlignment="1" applyProtection="1">
      <alignment horizontal="center" vertical="center"/>
      <protection locked="0"/>
    </xf>
    <xf numFmtId="165" fontId="92" fillId="5" borderId="3" xfId="0" applyNumberFormat="1" applyFont="1" applyFill="1" applyBorder="1" applyAlignment="1" applyProtection="1">
      <alignment horizontal="center" vertical="center"/>
      <protection locked="0"/>
    </xf>
    <xf numFmtId="0" fontId="139" fillId="15" borderId="0" xfId="0" applyFont="1" applyFill="1"/>
    <xf numFmtId="0" fontId="64" fillId="15" borderId="0" xfId="0" applyFont="1" applyFill="1"/>
    <xf numFmtId="0" fontId="138" fillId="15" borderId="0" xfId="0" applyFont="1" applyFill="1" applyAlignment="1">
      <alignment vertical="center"/>
    </xf>
    <xf numFmtId="0" fontId="138" fillId="15" borderId="0" xfId="0" applyFont="1" applyFill="1" applyAlignment="1">
      <alignment horizontal="left" vertical="center"/>
    </xf>
    <xf numFmtId="0" fontId="140" fillId="15" borderId="0" xfId="0" applyFont="1" applyFill="1" applyAlignment="1">
      <alignment vertical="center"/>
    </xf>
    <xf numFmtId="0" fontId="138" fillId="15" borderId="0" xfId="0" applyFont="1" applyFill="1" applyAlignment="1">
      <alignment horizontal="left" vertical="center" wrapText="1"/>
    </xf>
    <xf numFmtId="0" fontId="138" fillId="15" borderId="48" xfId="0" applyFont="1" applyFill="1" applyBorder="1" applyAlignment="1">
      <alignment horizontal="left" vertical="center" wrapText="1"/>
    </xf>
    <xf numFmtId="0" fontId="137" fillId="15" borderId="0" xfId="0" applyFont="1" applyFill="1" applyAlignment="1">
      <alignment horizontal="left" vertical="center" wrapText="1"/>
    </xf>
    <xf numFmtId="0" fontId="141" fillId="15" borderId="0" xfId="0" applyFont="1" applyFill="1" applyAlignment="1">
      <alignment horizontal="left" vertical="center" wrapText="1"/>
    </xf>
    <xf numFmtId="0" fontId="137" fillId="15" borderId="0" xfId="3" applyFont="1" applyFill="1" applyAlignment="1">
      <alignment vertical="center"/>
    </xf>
    <xf numFmtId="0" fontId="138" fillId="15" borderId="0" xfId="3" applyFont="1" applyFill="1" applyAlignment="1">
      <alignment vertical="center"/>
    </xf>
    <xf numFmtId="169" fontId="137" fillId="15" borderId="0" xfId="0" applyNumberFormat="1" applyFont="1" applyFill="1" applyAlignment="1" applyProtection="1">
      <alignment horizontal="left" vertical="center" wrapText="1"/>
      <protection locked="0"/>
    </xf>
    <xf numFmtId="0" fontId="137" fillId="15" borderId="0" xfId="0" applyFont="1" applyFill="1" applyAlignment="1">
      <alignment vertical="center"/>
    </xf>
    <xf numFmtId="0" fontId="137" fillId="15" borderId="0" xfId="0" applyFont="1" applyFill="1" applyAlignment="1">
      <alignment vertical="center" wrapText="1"/>
    </xf>
    <xf numFmtId="0" fontId="79" fillId="0" borderId="0" xfId="0" applyFont="1"/>
    <xf numFmtId="0" fontId="7" fillId="0" borderId="0" xfId="0" applyFont="1" applyAlignment="1">
      <alignment horizontal="left" vertical="center"/>
    </xf>
    <xf numFmtId="0" fontId="1" fillId="0" borderId="3" xfId="5" applyFont="1" applyBorder="1" applyAlignment="1">
      <alignment horizontal="left" vertical="center"/>
    </xf>
    <xf numFmtId="0" fontId="145" fillId="0" borderId="0" xfId="0" applyFont="1" applyAlignment="1">
      <alignment horizontal="left" vertical="center" wrapText="1"/>
    </xf>
    <xf numFmtId="166" fontId="92" fillId="0" borderId="3" xfId="0" applyNumberFormat="1" applyFont="1" applyBorder="1" applyAlignment="1" applyProtection="1">
      <alignment horizontal="center" vertical="center"/>
      <protection locked="0"/>
    </xf>
    <xf numFmtId="0" fontId="92" fillId="0" borderId="3" xfId="0" applyFont="1" applyBorder="1" applyAlignment="1" applyProtection="1">
      <alignment horizontal="center" vertical="center"/>
      <protection locked="0"/>
    </xf>
    <xf numFmtId="49" fontId="92" fillId="0" borderId="36" xfId="0" applyNumberFormat="1" applyFont="1" applyBorder="1" applyAlignment="1" applyProtection="1">
      <alignment horizontal="center" vertical="center"/>
      <protection locked="0"/>
    </xf>
    <xf numFmtId="49" fontId="146" fillId="14" borderId="3" xfId="0" applyNumberFormat="1" applyFont="1" applyFill="1" applyBorder="1" applyAlignment="1" applyProtection="1">
      <alignment horizontal="center" vertical="center"/>
      <protection locked="0"/>
    </xf>
    <xf numFmtId="0" fontId="139" fillId="0" borderId="0" xfId="0" applyFont="1" applyAlignment="1">
      <alignment horizontal="left" vertical="center"/>
    </xf>
    <xf numFmtId="0" fontId="139" fillId="0" borderId="0" xfId="0" applyFont="1" applyAlignment="1">
      <alignment horizontal="left" vertical="center" indent="1"/>
    </xf>
    <xf numFmtId="0" fontId="139" fillId="0" borderId="0" xfId="0" applyFont="1"/>
    <xf numFmtId="0" fontId="64" fillId="0" borderId="0" xfId="0" applyFont="1" applyAlignment="1">
      <alignment vertical="center"/>
    </xf>
    <xf numFmtId="0" fontId="138" fillId="0" borderId="0" xfId="0" applyFont="1" applyAlignment="1">
      <alignment vertical="center" wrapText="1"/>
    </xf>
    <xf numFmtId="0" fontId="138" fillId="0" borderId="0" xfId="0" applyFont="1"/>
    <xf numFmtId="166" fontId="138" fillId="0" borderId="0" xfId="0" applyNumberFormat="1" applyFont="1" applyAlignment="1">
      <alignment horizontal="left" vertical="center"/>
    </xf>
    <xf numFmtId="0" fontId="137" fillId="0" borderId="0" xfId="2" applyNumberFormat="1" applyFont="1" applyFill="1" applyBorder="1" applyAlignment="1" applyProtection="1">
      <alignment horizontal="left" vertical="center" wrapText="1" shrinkToFit="1"/>
    </xf>
    <xf numFmtId="0" fontId="64" fillId="0" borderId="0" xfId="0" applyFont="1"/>
    <xf numFmtId="0" fontId="138" fillId="0" borderId="0" xfId="0" applyFont="1" applyAlignment="1">
      <alignment vertical="center"/>
    </xf>
    <xf numFmtId="0" fontId="64" fillId="0" borderId="0" xfId="0" applyFont="1" applyAlignment="1">
      <alignment horizontal="left" vertical="center"/>
    </xf>
    <xf numFmtId="0" fontId="64" fillId="0" borderId="0" xfId="0" applyFont="1" applyAlignment="1">
      <alignment horizontal="center" vertical="center"/>
    </xf>
    <xf numFmtId="0" fontId="64" fillId="0" borderId="0" xfId="0" applyFont="1" applyAlignment="1">
      <alignment horizontal="center"/>
    </xf>
    <xf numFmtId="0" fontId="138" fillId="0" borderId="0" xfId="0" applyFont="1" applyAlignment="1">
      <alignment horizontal="center"/>
    </xf>
    <xf numFmtId="0" fontId="155" fillId="0" borderId="0" xfId="0" applyFont="1"/>
    <xf numFmtId="0" fontId="64" fillId="0" borderId="0" xfId="0" quotePrefix="1" applyFont="1" applyAlignment="1">
      <alignment horizontal="center"/>
    </xf>
    <xf numFmtId="0" fontId="138" fillId="0" borderId="0" xfId="0" applyFont="1" applyAlignment="1">
      <alignment horizontal="center" vertical="center"/>
    </xf>
    <xf numFmtId="0" fontId="82" fillId="0" borderId="0" xfId="0" applyFont="1" applyAlignment="1">
      <alignment vertical="top"/>
    </xf>
    <xf numFmtId="0" fontId="64" fillId="0" borderId="0" xfId="0" applyFont="1" applyAlignment="1">
      <alignment vertical="top"/>
    </xf>
    <xf numFmtId="0" fontId="138" fillId="0" borderId="0" xfId="0" applyFont="1" applyAlignment="1">
      <alignment horizontal="left" vertical="center"/>
    </xf>
    <xf numFmtId="0" fontId="138" fillId="0" borderId="0" xfId="0" applyFont="1" applyAlignment="1">
      <alignment wrapText="1"/>
    </xf>
    <xf numFmtId="0" fontId="64" fillId="0" borderId="0" xfId="0" quotePrefix="1" applyFont="1" applyAlignment="1">
      <alignment vertical="center" wrapText="1" shrinkToFit="1"/>
    </xf>
    <xf numFmtId="0" fontId="64" fillId="0" borderId="0" xfId="0" applyFont="1" applyAlignment="1">
      <alignment vertical="center" shrinkToFit="1"/>
    </xf>
    <xf numFmtId="166" fontId="138" fillId="0" borderId="0" xfId="0" applyNumberFormat="1" applyFont="1" applyAlignment="1">
      <alignment horizontal="left" vertical="center" shrinkToFit="1"/>
    </xf>
    <xf numFmtId="0" fontId="137" fillId="0" borderId="0" xfId="0" applyFont="1" applyAlignment="1">
      <alignment horizontal="center"/>
    </xf>
    <xf numFmtId="0" fontId="138" fillId="0" borderId="0" xfId="0" applyFont="1" applyAlignment="1">
      <alignment horizontal="left" vertical="center" wrapText="1"/>
    </xf>
    <xf numFmtId="0" fontId="138" fillId="0" borderId="0" xfId="0" applyFont="1" applyAlignment="1">
      <alignment horizontal="right" shrinkToFit="1"/>
    </xf>
    <xf numFmtId="44" fontId="159" fillId="0" borderId="0" xfId="0" applyNumberFormat="1" applyFont="1" applyAlignment="1">
      <alignment horizontal="center"/>
    </xf>
    <xf numFmtId="0" fontId="64" fillId="0" borderId="0" xfId="0" applyFont="1" applyAlignment="1">
      <alignment wrapText="1"/>
    </xf>
    <xf numFmtId="0" fontId="15" fillId="0" borderId="3" xfId="2" applyBorder="1" applyAlignment="1" applyProtection="1">
      <alignment horizontal="center"/>
      <protection locked="0"/>
    </xf>
    <xf numFmtId="49" fontId="15" fillId="14" borderId="3" xfId="2" applyNumberFormat="1" applyFill="1" applyBorder="1" applyAlignment="1" applyProtection="1">
      <alignment horizontal="center" vertical="center"/>
      <protection locked="0"/>
    </xf>
    <xf numFmtId="168" fontId="64" fillId="0" borderId="0" xfId="0" applyNumberFormat="1" applyFont="1" applyAlignment="1">
      <alignment horizontal="left" vertical="center"/>
    </xf>
    <xf numFmtId="0" fontId="152" fillId="0" borderId="0" xfId="0" applyFont="1" applyAlignment="1">
      <alignment horizontal="left" vertical="center"/>
    </xf>
    <xf numFmtId="0" fontId="4" fillId="0" borderId="0" xfId="0" applyFont="1" applyAlignment="1">
      <alignment horizontal="left"/>
    </xf>
    <xf numFmtId="0" fontId="4" fillId="0" borderId="0" xfId="0" applyFont="1" applyAlignment="1">
      <alignment horizontal="left" vertical="center" wrapText="1"/>
    </xf>
    <xf numFmtId="165" fontId="64" fillId="0" borderId="0" xfId="0" applyNumberFormat="1" applyFont="1" applyAlignment="1">
      <alignment horizontal="left" vertical="center"/>
    </xf>
    <xf numFmtId="0" fontId="149" fillId="0" borderId="55" xfId="0" applyFont="1" applyBorder="1" applyAlignment="1">
      <alignment horizontal="center" vertical="center"/>
    </xf>
    <xf numFmtId="9" fontId="165" fillId="0" borderId="55" xfId="0" applyNumberFormat="1" applyFont="1" applyBorder="1" applyAlignment="1">
      <alignment horizontal="center" vertical="center"/>
    </xf>
    <xf numFmtId="0" fontId="139" fillId="0" borderId="55" xfId="0" applyFont="1" applyBorder="1" applyAlignment="1">
      <alignment horizontal="center"/>
    </xf>
    <xf numFmtId="42" fontId="152" fillId="0" borderId="55" xfId="0" applyNumberFormat="1" applyFont="1" applyBorder="1" applyAlignment="1">
      <alignment horizontal="right" vertical="center"/>
    </xf>
    <xf numFmtId="0" fontId="138" fillId="0" borderId="55" xfId="0" applyFont="1" applyBorder="1" applyAlignment="1">
      <alignment horizontal="center"/>
    </xf>
    <xf numFmtId="42" fontId="152" fillId="0" borderId="5" xfId="0" applyNumberFormat="1" applyFont="1" applyBorder="1" applyAlignment="1" applyProtection="1">
      <alignment horizontal="right" vertical="center"/>
      <protection locked="0"/>
    </xf>
    <xf numFmtId="169" fontId="64" fillId="0" borderId="12" xfId="0" quotePrefix="1" applyNumberFormat="1" applyFont="1" applyBorder="1" applyAlignment="1">
      <alignment horizontal="center"/>
    </xf>
    <xf numFmtId="169" fontId="64" fillId="0" borderId="51" xfId="0" applyNumberFormat="1" applyFont="1" applyBorder="1" applyAlignment="1">
      <alignment horizontal="center"/>
    </xf>
    <xf numFmtId="0" fontId="149" fillId="0" borderId="30" xfId="0" applyFont="1" applyBorder="1" applyAlignment="1">
      <alignment horizontal="center"/>
    </xf>
    <xf numFmtId="0" fontId="149" fillId="0" borderId="35" xfId="0" applyFont="1" applyBorder="1" applyAlignment="1">
      <alignment horizontal="center"/>
    </xf>
    <xf numFmtId="0" fontId="138" fillId="0" borderId="3" xfId="0" applyFont="1" applyBorder="1" applyAlignment="1">
      <alignment horizontal="left" vertical="center"/>
    </xf>
    <xf numFmtId="44" fontId="138" fillId="0" borderId="3" xfId="0" applyNumberFormat="1" applyFont="1" applyBorder="1" applyAlignment="1" applyProtection="1">
      <alignment vertical="center"/>
      <protection locked="0"/>
    </xf>
    <xf numFmtId="0" fontId="138" fillId="0" borderId="3" xfId="0" applyFont="1" applyBorder="1" applyAlignment="1">
      <alignment horizontal="left" vertical="center" wrapText="1"/>
    </xf>
    <xf numFmtId="44" fontId="138" fillId="0" borderId="3" xfId="1" applyFont="1" applyFill="1" applyBorder="1" applyAlignment="1" applyProtection="1">
      <alignment vertical="center"/>
      <protection locked="0"/>
    </xf>
    <xf numFmtId="0" fontId="64" fillId="0" borderId="3" xfId="0" applyFont="1" applyBorder="1" applyAlignment="1">
      <alignment horizontal="left"/>
    </xf>
    <xf numFmtId="0" fontId="64" fillId="12" borderId="3" xfId="0" applyFont="1" applyFill="1" applyBorder="1" applyAlignment="1">
      <alignment horizontal="center"/>
    </xf>
    <xf numFmtId="0" fontId="156" fillId="0" borderId="0" xfId="0" applyFont="1" applyAlignment="1">
      <alignment horizontal="left"/>
    </xf>
    <xf numFmtId="0" fontId="82" fillId="0" borderId="49" xfId="0" applyFont="1" applyBorder="1" applyAlignment="1">
      <alignment vertical="top"/>
    </xf>
    <xf numFmtId="0" fontId="82" fillId="12" borderId="51" xfId="0" applyFont="1" applyFill="1" applyBorder="1" applyAlignment="1" applyProtection="1">
      <alignment horizontal="left" vertical="center" shrinkToFit="1"/>
      <protection locked="0"/>
    </xf>
    <xf numFmtId="0" fontId="82" fillId="0" borderId="50" xfId="0" applyFont="1" applyBorder="1" applyAlignment="1">
      <alignment vertical="top"/>
    </xf>
    <xf numFmtId="0" fontId="82" fillId="0" borderId="51" xfId="0" applyFont="1" applyBorder="1" applyAlignment="1">
      <alignment vertical="top"/>
    </xf>
    <xf numFmtId="0" fontId="152" fillId="0" borderId="3" xfId="0" applyFont="1" applyBorder="1"/>
    <xf numFmtId="0" fontId="152" fillId="0" borderId="3" xfId="0" applyFont="1" applyBorder="1" applyAlignment="1">
      <alignment horizontal="center"/>
    </xf>
    <xf numFmtId="0" fontId="157" fillId="0" borderId="50" xfId="0" applyFont="1" applyBorder="1" applyAlignment="1">
      <alignment horizontal="left" vertical="center"/>
    </xf>
    <xf numFmtId="0" fontId="155" fillId="12" borderId="3" xfId="0" applyFont="1" applyFill="1" applyBorder="1" applyAlignment="1">
      <alignment horizontal="left" vertical="center"/>
    </xf>
    <xf numFmtId="164" fontId="153" fillId="0" borderId="0" xfId="0" applyNumberFormat="1" applyFont="1" applyAlignment="1">
      <alignment vertical="top" textRotation="180"/>
    </xf>
    <xf numFmtId="44" fontId="151" fillId="0" borderId="3" xfId="0" applyNumberFormat="1" applyFont="1" applyBorder="1"/>
    <xf numFmtId="44" fontId="151" fillId="0" borderId="3" xfId="1" applyFont="1" applyFill="1" applyBorder="1" applyAlignment="1" applyProtection="1">
      <alignment horizontal="center"/>
    </xf>
    <xf numFmtId="44" fontId="59" fillId="0" borderId="3" xfId="0" applyNumberFormat="1" applyFont="1" applyBorder="1" applyAlignment="1" applyProtection="1">
      <alignment horizontal="left"/>
      <protection locked="0"/>
    </xf>
    <xf numFmtId="0" fontId="86" fillId="5" borderId="3" xfId="0" applyFont="1" applyFill="1" applyBorder="1" applyAlignment="1" applyProtection="1">
      <alignment vertical="top"/>
      <protection locked="0"/>
    </xf>
    <xf numFmtId="14" fontId="86" fillId="5" borderId="3" xfId="0" applyNumberFormat="1" applyFont="1" applyFill="1" applyBorder="1" applyAlignment="1">
      <alignment horizontal="right" vertical="center"/>
    </xf>
    <xf numFmtId="0" fontId="77" fillId="14" borderId="3" xfId="0" applyFont="1" applyFill="1" applyBorder="1" applyAlignment="1">
      <alignment horizontal="left" vertical="top" wrapText="1" shrinkToFit="1"/>
    </xf>
    <xf numFmtId="0" fontId="174" fillId="14" borderId="3" xfId="0" applyFont="1" applyFill="1" applyBorder="1" applyAlignment="1">
      <alignment horizontal="left" vertical="top" wrapText="1" shrinkToFit="1"/>
    </xf>
    <xf numFmtId="0" fontId="138" fillId="0" borderId="0" xfId="0" applyFont="1" applyAlignment="1">
      <alignment vertical="top"/>
    </xf>
    <xf numFmtId="0" fontId="176" fillId="0" borderId="3" xfId="0" applyFont="1" applyBorder="1" applyAlignment="1">
      <alignment vertical="top"/>
    </xf>
    <xf numFmtId="0" fontId="176" fillId="0" borderId="0" xfId="0" applyFont="1" applyAlignment="1">
      <alignment vertical="top"/>
    </xf>
    <xf numFmtId="164" fontId="176" fillId="0" borderId="3" xfId="0" applyNumberFormat="1" applyFont="1" applyBorder="1" applyAlignment="1">
      <alignment vertical="top"/>
    </xf>
    <xf numFmtId="171" fontId="176" fillId="0" borderId="3" xfId="0" applyNumberFormat="1" applyFont="1" applyBorder="1" applyAlignment="1">
      <alignment vertical="top"/>
    </xf>
    <xf numFmtId="0" fontId="177" fillId="0" borderId="3" xfId="0" applyFont="1" applyBorder="1" applyAlignment="1">
      <alignment horizontal="left" vertical="top"/>
    </xf>
    <xf numFmtId="0" fontId="138" fillId="0" borderId="0" xfId="0" applyFont="1" applyAlignment="1">
      <alignment horizontal="left" vertical="center" indent="1"/>
    </xf>
    <xf numFmtId="0" fontId="87" fillId="0" borderId="0" xfId="0" applyFont="1" applyAlignment="1">
      <alignment horizontal="left" vertical="center" wrapText="1"/>
    </xf>
    <xf numFmtId="0" fontId="173" fillId="0" borderId="0" xfId="0" applyFont="1" applyAlignment="1">
      <alignment vertical="center"/>
    </xf>
    <xf numFmtId="174" fontId="176" fillId="0" borderId="0" xfId="1" applyNumberFormat="1" applyFont="1" applyAlignment="1">
      <alignment vertical="top"/>
    </xf>
    <xf numFmtId="0" fontId="176" fillId="0" borderId="3" xfId="0" applyFont="1" applyBorder="1" applyAlignment="1">
      <alignment vertical="top" wrapText="1"/>
    </xf>
    <xf numFmtId="174" fontId="176" fillId="0" borderId="3" xfId="1" applyNumberFormat="1" applyFont="1" applyBorder="1" applyAlignment="1">
      <alignment vertical="top"/>
    </xf>
    <xf numFmtId="0" fontId="67" fillId="0" borderId="0" xfId="0" applyFont="1" applyAlignment="1" applyProtection="1">
      <alignment vertical="center"/>
      <protection locked="0"/>
    </xf>
    <xf numFmtId="0" fontId="155" fillId="0" borderId="0" xfId="0" applyFont="1" applyAlignment="1">
      <alignment horizontal="left" vertical="center"/>
    </xf>
    <xf numFmtId="0" fontId="87" fillId="0" borderId="0" xfId="0" applyFont="1" applyAlignment="1">
      <alignment vertical="top"/>
    </xf>
    <xf numFmtId="0" fontId="174" fillId="0" borderId="3" xfId="0" applyFont="1" applyBorder="1" applyAlignment="1">
      <alignment horizontal="left" vertical="top"/>
    </xf>
    <xf numFmtId="164" fontId="87" fillId="0" borderId="3" xfId="0" applyNumberFormat="1" applyFont="1" applyBorder="1" applyAlignment="1" applyProtection="1">
      <alignment vertical="top" shrinkToFit="1"/>
      <protection locked="0"/>
    </xf>
    <xf numFmtId="164" fontId="87" fillId="0" borderId="18" xfId="0" applyNumberFormat="1" applyFont="1" applyBorder="1" applyAlignment="1" applyProtection="1">
      <alignment vertical="top" shrinkToFit="1"/>
      <protection locked="0"/>
    </xf>
    <xf numFmtId="0" fontId="182" fillId="0" borderId="0" xfId="0" applyFont="1" applyAlignment="1">
      <alignment vertical="center" wrapText="1"/>
    </xf>
    <xf numFmtId="0" fontId="87" fillId="0" borderId="5" xfId="0" applyFont="1" applyBorder="1" applyAlignment="1">
      <alignment horizontal="left" vertical="top"/>
    </xf>
    <xf numFmtId="44" fontId="79" fillId="0" borderId="5" xfId="0" applyNumberFormat="1" applyFont="1" applyBorder="1" applyAlignment="1" applyProtection="1">
      <alignment vertical="top" shrinkToFit="1"/>
      <protection locked="0"/>
    </xf>
    <xf numFmtId="44" fontId="79" fillId="0" borderId="50" xfId="0" applyNumberFormat="1" applyFont="1" applyBorder="1" applyAlignment="1" applyProtection="1">
      <alignment vertical="top" shrinkToFit="1"/>
      <protection locked="0"/>
    </xf>
    <xf numFmtId="0" fontId="87" fillId="0" borderId="3" xfId="0" applyFont="1" applyBorder="1" applyAlignment="1">
      <alignment horizontal="left" vertical="top"/>
    </xf>
    <xf numFmtId="44" fontId="79" fillId="0" borderId="3" xfId="0" applyNumberFormat="1" applyFont="1" applyBorder="1" applyAlignment="1" applyProtection="1">
      <alignment vertical="top" shrinkToFit="1"/>
      <protection locked="0"/>
    </xf>
    <xf numFmtId="44" fontId="79" fillId="0" borderId="18" xfId="0" applyNumberFormat="1" applyFont="1" applyBorder="1" applyAlignment="1" applyProtection="1">
      <alignment vertical="top" shrinkToFit="1"/>
      <protection locked="0"/>
    </xf>
    <xf numFmtId="0" fontId="183" fillId="0" borderId="0" xfId="2" applyFont="1" applyFill="1" applyBorder="1" applyAlignment="1" applyProtection="1">
      <alignment horizontal="left" vertical="center" wrapText="1"/>
    </xf>
    <xf numFmtId="44" fontId="79" fillId="0" borderId="56" xfId="0" applyNumberFormat="1" applyFont="1" applyBorder="1" applyAlignment="1" applyProtection="1">
      <alignment vertical="top" shrinkToFit="1"/>
      <protection locked="0"/>
    </xf>
    <xf numFmtId="44" fontId="79" fillId="0" borderId="59" xfId="0" applyNumberFormat="1" applyFont="1" applyBorder="1" applyAlignment="1" applyProtection="1">
      <alignment vertical="top" shrinkToFit="1"/>
      <protection locked="0"/>
    </xf>
    <xf numFmtId="44" fontId="185" fillId="0" borderId="55" xfId="0" applyNumberFormat="1" applyFont="1" applyBorder="1" applyAlignment="1">
      <alignment vertical="top" shrinkToFit="1"/>
    </xf>
    <xf numFmtId="44" fontId="185" fillId="0" borderId="3" xfId="0" applyNumberFormat="1" applyFont="1" applyBorder="1" applyAlignment="1">
      <alignment vertical="top"/>
    </xf>
    <xf numFmtId="0" fontId="177" fillId="0" borderId="3" xfId="0" applyFont="1" applyBorder="1" applyAlignment="1">
      <alignment horizontal="left" vertical="top" indent="2"/>
    </xf>
    <xf numFmtId="0" fontId="186" fillId="0" borderId="0" xfId="0" applyFont="1" applyAlignment="1">
      <alignment horizontal="left" vertical="top"/>
    </xf>
    <xf numFmtId="44" fontId="141" fillId="0" borderId="3" xfId="0" applyNumberFormat="1" applyFont="1" applyBorder="1" applyAlignment="1" applyProtection="1">
      <alignment vertical="top" shrinkToFit="1"/>
      <protection locked="0"/>
    </xf>
    <xf numFmtId="44" fontId="141" fillId="0" borderId="3" xfId="0" applyNumberFormat="1" applyFont="1" applyBorder="1" applyAlignment="1">
      <alignment vertical="top"/>
    </xf>
    <xf numFmtId="0" fontId="187" fillId="0" borderId="0" xfId="0" applyFont="1" applyAlignment="1">
      <alignment vertical="top"/>
    </xf>
    <xf numFmtId="0" fontId="188" fillId="0" borderId="0" xfId="0" applyFont="1" applyAlignment="1">
      <alignment horizontal="left" vertical="top"/>
    </xf>
    <xf numFmtId="0" fontId="173" fillId="0" borderId="3" xfId="0" applyFont="1" applyBorder="1" applyAlignment="1">
      <alignment horizontal="center" vertical="top"/>
    </xf>
    <xf numFmtId="0" fontId="173" fillId="0" borderId="5" xfId="0" applyFont="1" applyBorder="1" applyAlignment="1">
      <alignment horizontal="center" vertical="top"/>
    </xf>
    <xf numFmtId="0" fontId="70" fillId="0" borderId="5" xfId="0" applyFont="1" applyBorder="1" applyAlignment="1">
      <alignment horizontal="center" vertical="top"/>
    </xf>
    <xf numFmtId="0" fontId="64" fillId="12" borderId="51" xfId="0" applyFont="1" applyFill="1" applyBorder="1" applyAlignment="1">
      <alignment horizontal="left" vertical="center" indent="1"/>
    </xf>
    <xf numFmtId="164" fontId="87" fillId="0" borderId="3" xfId="0" applyNumberFormat="1" applyFont="1" applyBorder="1" applyAlignment="1" applyProtection="1">
      <alignment horizontal="left" vertical="center" indent="1" shrinkToFit="1"/>
      <protection locked="0"/>
    </xf>
    <xf numFmtId="0" fontId="79" fillId="0" borderId="3" xfId="0" applyFont="1" applyBorder="1" applyAlignment="1" applyProtection="1">
      <alignment horizontal="left" vertical="center" indent="1"/>
      <protection locked="0"/>
    </xf>
    <xf numFmtId="173" fontId="87" fillId="0" borderId="3" xfId="0" applyNumberFormat="1" applyFont="1" applyBorder="1" applyAlignment="1" applyProtection="1">
      <alignment vertical="top"/>
      <protection locked="0"/>
    </xf>
    <xf numFmtId="44" fontId="79" fillId="0" borderId="4" xfId="0" applyNumberFormat="1" applyFont="1" applyBorder="1" applyAlignment="1">
      <alignment vertical="top"/>
    </xf>
    <xf numFmtId="44" fontId="79" fillId="0" borderId="3" xfId="0" applyNumberFormat="1" applyFont="1" applyBorder="1" applyAlignment="1">
      <alignment vertical="top"/>
    </xf>
    <xf numFmtId="0" fontId="79" fillId="0" borderId="36" xfId="0" applyFont="1" applyBorder="1" applyAlignment="1" applyProtection="1">
      <alignment horizontal="left" vertical="center" indent="1"/>
      <protection locked="0"/>
    </xf>
    <xf numFmtId="0" fontId="183" fillId="0" borderId="0" xfId="2" applyFont="1" applyFill="1" applyBorder="1" applyAlignment="1" applyProtection="1">
      <alignment horizontal="left" vertical="center"/>
    </xf>
    <xf numFmtId="0" fontId="188" fillId="0" borderId="0" xfId="0" applyFont="1" applyAlignment="1">
      <alignment vertical="top"/>
    </xf>
    <xf numFmtId="0" fontId="70" fillId="0" borderId="3" xfId="0" applyFont="1" applyBorder="1" applyAlignment="1">
      <alignment horizontal="center" vertical="top"/>
    </xf>
    <xf numFmtId="0" fontId="87" fillId="0" borderId="3" xfId="0" applyFont="1" applyBorder="1" applyAlignment="1" applyProtection="1">
      <alignment horizontal="left" vertical="top"/>
      <protection locked="0"/>
    </xf>
    <xf numFmtId="44" fontId="79" fillId="0" borderId="3" xfId="0" applyNumberFormat="1" applyFont="1" applyBorder="1" applyAlignment="1" applyProtection="1">
      <alignment vertical="top"/>
      <protection locked="0"/>
    </xf>
    <xf numFmtId="0" fontId="87" fillId="0" borderId="36" xfId="0" applyFont="1" applyBorder="1" applyAlignment="1" applyProtection="1">
      <alignment horizontal="left" vertical="top"/>
      <protection locked="0"/>
    </xf>
    <xf numFmtId="44" fontId="79" fillId="0" borderId="36" xfId="0" applyNumberFormat="1" applyFont="1" applyBorder="1" applyAlignment="1" applyProtection="1">
      <alignment vertical="top"/>
      <protection locked="0"/>
    </xf>
    <xf numFmtId="0" fontId="150" fillId="0" borderId="0" xfId="0" applyFont="1" applyAlignment="1">
      <alignment vertical="top" wrapText="1"/>
    </xf>
    <xf numFmtId="164" fontId="87" fillId="0" borderId="3" xfId="0" applyNumberFormat="1" applyFont="1" applyBorder="1" applyAlignment="1" applyProtection="1">
      <alignment horizontal="left" vertical="top"/>
      <protection locked="0"/>
    </xf>
    <xf numFmtId="44" fontId="79" fillId="0" borderId="3" xfId="1" applyFont="1" applyFill="1" applyBorder="1" applyAlignment="1" applyProtection="1">
      <alignment vertical="top"/>
      <protection locked="0"/>
    </xf>
    <xf numFmtId="0" fontId="192" fillId="0" borderId="0" xfId="0" applyFont="1" applyAlignment="1">
      <alignment vertical="top"/>
    </xf>
    <xf numFmtId="0" fontId="182" fillId="0" borderId="0" xfId="0" applyFont="1" applyAlignment="1">
      <alignment horizontal="left" vertical="top"/>
    </xf>
    <xf numFmtId="0" fontId="138" fillId="0" borderId="29" xfId="0" applyFont="1" applyBorder="1" applyAlignment="1">
      <alignment vertical="top"/>
    </xf>
    <xf numFmtId="0" fontId="149" fillId="0" borderId="0" xfId="0" applyFont="1" applyAlignment="1">
      <alignment horizontal="left" vertical="center"/>
    </xf>
    <xf numFmtId="0" fontId="196" fillId="0" borderId="0" xfId="0" applyFont="1" applyAlignment="1">
      <alignment vertical="top"/>
    </xf>
    <xf numFmtId="0" fontId="161" fillId="12" borderId="36" xfId="0" applyFont="1" applyFill="1" applyBorder="1" applyAlignment="1">
      <alignment horizontal="left" vertical="center"/>
    </xf>
    <xf numFmtId="0" fontId="162" fillId="0" borderId="55" xfId="0" applyFont="1" applyBorder="1" applyAlignment="1">
      <alignment horizontal="center" vertical="center"/>
    </xf>
    <xf numFmtId="0" fontId="168" fillId="0" borderId="5" xfId="0" applyFont="1" applyBorder="1" applyAlignment="1">
      <alignment horizontal="left" vertical="center"/>
    </xf>
    <xf numFmtId="0" fontId="87" fillId="15" borderId="51" xfId="0" applyFont="1" applyFill="1" applyBorder="1" applyAlignment="1">
      <alignment horizontal="center" vertical="center"/>
    </xf>
    <xf numFmtId="0" fontId="87" fillId="15" borderId="5" xfId="0" applyFont="1" applyFill="1" applyBorder="1" applyAlignment="1">
      <alignment horizontal="center" vertical="center"/>
    </xf>
    <xf numFmtId="0" fontId="87" fillId="15" borderId="16" xfId="0" applyFont="1" applyFill="1" applyBorder="1" applyAlignment="1">
      <alignment horizontal="center" vertical="center"/>
    </xf>
    <xf numFmtId="0" fontId="87" fillId="15" borderId="3" xfId="0" applyFont="1" applyFill="1" applyBorder="1" applyAlignment="1">
      <alignment horizontal="center" vertical="center"/>
    </xf>
    <xf numFmtId="0" fontId="198" fillId="15" borderId="65" xfId="0" applyFont="1" applyFill="1" applyBorder="1" applyAlignment="1">
      <alignment horizontal="left" vertical="center"/>
    </xf>
    <xf numFmtId="0" fontId="198" fillId="15" borderId="35" xfId="0" applyFont="1" applyFill="1" applyBorder="1" applyAlignment="1">
      <alignment horizontal="left" vertical="center"/>
    </xf>
    <xf numFmtId="0" fontId="198" fillId="15" borderId="24" xfId="0" applyFont="1" applyFill="1" applyBorder="1" applyAlignment="1">
      <alignment horizontal="left" vertical="center"/>
    </xf>
    <xf numFmtId="0" fontId="198" fillId="15" borderId="49" xfId="0" applyFont="1" applyFill="1" applyBorder="1" applyAlignment="1">
      <alignment horizontal="left" vertical="center"/>
    </xf>
    <xf numFmtId="0" fontId="87" fillId="15" borderId="19" xfId="0" applyFont="1" applyFill="1" applyBorder="1" applyAlignment="1">
      <alignment horizontal="center" vertical="center"/>
    </xf>
    <xf numFmtId="0" fontId="87" fillId="15" borderId="20" xfId="0" applyFont="1" applyFill="1" applyBorder="1" applyAlignment="1">
      <alignment horizontal="center" vertical="center"/>
    </xf>
    <xf numFmtId="0" fontId="182" fillId="0" borderId="0" xfId="0" applyFont="1" applyAlignment="1">
      <alignment horizontal="center" vertical="top"/>
    </xf>
    <xf numFmtId="0" fontId="79" fillId="0" borderId="0" xfId="0" applyFont="1" applyAlignment="1">
      <alignment vertical="top"/>
    </xf>
    <xf numFmtId="0" fontId="79" fillId="0" borderId="0" xfId="0" applyFont="1" applyAlignment="1">
      <alignment wrapText="1"/>
    </xf>
    <xf numFmtId="0" fontId="173" fillId="0" borderId="17" xfId="0" applyFont="1" applyBorder="1" applyAlignment="1">
      <alignment horizontal="right" vertical="center" shrinkToFit="1"/>
    </xf>
    <xf numFmtId="0" fontId="173" fillId="0" borderId="3" xfId="0" applyFont="1" applyBorder="1" applyAlignment="1">
      <alignment horizontal="center" vertical="center"/>
    </xf>
    <xf numFmtId="0" fontId="212" fillId="0" borderId="24" xfId="0" applyFont="1" applyBorder="1" applyAlignment="1">
      <alignment vertical="top" wrapText="1"/>
    </xf>
    <xf numFmtId="0" fontId="212" fillId="0" borderId="0" xfId="0" applyFont="1" applyAlignment="1">
      <alignment vertical="top"/>
    </xf>
    <xf numFmtId="0" fontId="213" fillId="0" borderId="0" xfId="0" applyFont="1"/>
    <xf numFmtId="0" fontId="212" fillId="0" borderId="24" xfId="0" applyFont="1" applyBorder="1" applyAlignment="1">
      <alignment vertical="top"/>
    </xf>
    <xf numFmtId="6" fontId="211" fillId="0" borderId="45" xfId="0" applyNumberFormat="1" applyFont="1" applyBorder="1" applyAlignment="1">
      <alignment horizontal="center" vertical="top" wrapText="1" shrinkToFit="1"/>
    </xf>
    <xf numFmtId="14" fontId="211" fillId="0" borderId="18" xfId="0" applyNumberFormat="1" applyFont="1" applyBorder="1" applyAlignment="1">
      <alignment horizontal="center" vertical="top" wrapText="1" shrinkToFit="1"/>
    </xf>
    <xf numFmtId="14" fontId="212" fillId="0" borderId="38" xfId="0" applyNumberFormat="1" applyFont="1" applyBorder="1" applyAlignment="1">
      <alignment horizontal="center" vertical="top" wrapText="1" shrinkToFit="1"/>
    </xf>
    <xf numFmtId="0" fontId="93" fillId="0" borderId="0" xfId="0" applyFont="1" applyAlignment="1">
      <alignment horizontal="center"/>
    </xf>
    <xf numFmtId="0" fontId="79" fillId="0" borderId="11" xfId="0" applyFont="1" applyBorder="1" applyAlignment="1" applyProtection="1">
      <alignment horizontal="left" vertical="top" shrinkToFit="1"/>
      <protection locked="0"/>
    </xf>
    <xf numFmtId="0" fontId="93" fillId="0" borderId="0" xfId="0" applyFont="1"/>
    <xf numFmtId="0" fontId="173" fillId="0" borderId="1" xfId="0" applyFont="1" applyBorder="1" applyAlignment="1">
      <alignment horizontal="left" vertical="center"/>
    </xf>
    <xf numFmtId="0" fontId="173" fillId="0" borderId="2" xfId="0" applyFont="1" applyBorder="1" applyAlignment="1">
      <alignment horizontal="left" vertical="center"/>
    </xf>
    <xf numFmtId="0" fontId="173" fillId="0" borderId="8" xfId="0" applyFont="1" applyBorder="1" applyAlignment="1">
      <alignment horizontal="left" vertical="center"/>
    </xf>
    <xf numFmtId="0" fontId="217" fillId="0" borderId="3" xfId="0" applyFont="1" applyBorder="1" applyAlignment="1">
      <alignment vertical="top"/>
    </xf>
    <xf numFmtId="164" fontId="217" fillId="0" borderId="3" xfId="0" applyNumberFormat="1" applyFont="1" applyBorder="1" applyAlignment="1">
      <alignment vertical="top"/>
    </xf>
    <xf numFmtId="172" fontId="217" fillId="0" borderId="3" xfId="0" applyNumberFormat="1" applyFont="1" applyBorder="1" applyAlignment="1">
      <alignment vertical="top"/>
    </xf>
    <xf numFmtId="0" fontId="218" fillId="0" borderId="3" xfId="0" applyFont="1" applyBorder="1" applyAlignment="1">
      <alignment horizontal="left" vertical="top"/>
    </xf>
    <xf numFmtId="0" fontId="219" fillId="0" borderId="0" xfId="0" applyFont="1" applyAlignment="1">
      <alignment vertical="top"/>
    </xf>
    <xf numFmtId="0" fontId="220" fillId="0" borderId="0" xfId="0" applyFont="1" applyAlignment="1">
      <alignment vertical="top"/>
    </xf>
    <xf numFmtId="0" fontId="217" fillId="0" borderId="3" xfId="0" applyFont="1" applyBorder="1" applyAlignment="1">
      <alignment horizontal="left" vertical="top" indent="2"/>
    </xf>
    <xf numFmtId="0" fontId="211" fillId="0" borderId="0" xfId="0" applyFont="1" applyAlignment="1">
      <alignment horizontal="center" vertical="top"/>
    </xf>
    <xf numFmtId="0" fontId="87" fillId="0" borderId="0" xfId="0" applyFont="1" applyAlignment="1">
      <alignment vertical="center"/>
    </xf>
    <xf numFmtId="0" fontId="223" fillId="0" borderId="0" xfId="0" quotePrefix="1" applyFont="1" applyAlignment="1">
      <alignment vertical="center" wrapText="1"/>
    </xf>
    <xf numFmtId="0" fontId="218" fillId="0" borderId="3" xfId="0" applyFont="1" applyBorder="1" applyAlignment="1">
      <alignment vertical="top"/>
    </xf>
    <xf numFmtId="0" fontId="217" fillId="0" borderId="3" xfId="0" applyFont="1" applyBorder="1" applyAlignment="1">
      <alignment horizontal="left" vertical="top" wrapText="1" indent="2"/>
    </xf>
    <xf numFmtId="0" fontId="174" fillId="0" borderId="0" xfId="0" applyFont="1" applyAlignment="1">
      <alignment horizontal="left" vertical="center" shrinkToFit="1"/>
    </xf>
    <xf numFmtId="174" fontId="217" fillId="0" borderId="0" xfId="1" applyNumberFormat="1" applyFont="1" applyAlignment="1">
      <alignment vertical="top"/>
    </xf>
    <xf numFmtId="14" fontId="218" fillId="0" borderId="3" xfId="0" applyNumberFormat="1" applyFont="1" applyBorder="1" applyAlignment="1">
      <alignment vertical="top"/>
    </xf>
    <xf numFmtId="0" fontId="174" fillId="0" borderId="0" xfId="0" applyFont="1" applyAlignment="1">
      <alignment vertical="center" shrinkToFit="1"/>
    </xf>
    <xf numFmtId="174" fontId="217" fillId="0" borderId="3" xfId="1" applyNumberFormat="1" applyFont="1" applyBorder="1" applyAlignment="1">
      <alignment vertical="top"/>
    </xf>
    <xf numFmtId="0" fontId="226" fillId="0" borderId="0" xfId="0" applyFont="1" applyAlignment="1">
      <alignment horizontal="center" vertical="center"/>
    </xf>
    <xf numFmtId="0" fontId="174" fillId="0" borderId="0" xfId="0" applyFont="1" applyAlignment="1">
      <alignment horizontal="left" vertical="center"/>
    </xf>
    <xf numFmtId="0" fontId="70" fillId="0" borderId="0" xfId="0" applyFont="1" applyAlignment="1">
      <alignment horizontal="center" vertical="top"/>
    </xf>
    <xf numFmtId="164" fontId="87" fillId="0" borderId="3" xfId="0" applyNumberFormat="1" applyFont="1" applyBorder="1" applyAlignment="1" applyProtection="1">
      <alignment horizontal="right" vertical="top" shrinkToFit="1"/>
      <protection locked="0"/>
    </xf>
    <xf numFmtId="0" fontId="87" fillId="3" borderId="3" xfId="0" applyFont="1" applyFill="1" applyBorder="1" applyAlignment="1">
      <alignment vertical="top"/>
    </xf>
    <xf numFmtId="0" fontId="79" fillId="3" borderId="3" xfId="0" applyFont="1" applyFill="1" applyBorder="1" applyAlignment="1">
      <alignment vertical="top" shrinkToFit="1"/>
    </xf>
    <xf numFmtId="44" fontId="79" fillId="0" borderId="36" xfId="0" applyNumberFormat="1" applyFont="1" applyBorder="1" applyAlignment="1">
      <alignment vertical="top" shrinkToFit="1"/>
    </xf>
    <xf numFmtId="44" fontId="87" fillId="0" borderId="0" xfId="0" applyNumberFormat="1" applyFont="1" applyAlignment="1" applyProtection="1">
      <alignment vertical="top"/>
      <protection locked="0"/>
    </xf>
    <xf numFmtId="0" fontId="174" fillId="0" borderId="0" xfId="0" applyFont="1" applyAlignment="1">
      <alignment vertical="top"/>
    </xf>
    <xf numFmtId="44" fontId="79" fillId="0" borderId="3" xfId="0" applyNumberFormat="1" applyFont="1" applyBorder="1" applyAlignment="1">
      <alignment vertical="top" shrinkToFit="1"/>
    </xf>
    <xf numFmtId="44" fontId="183" fillId="0" borderId="0" xfId="2" applyNumberFormat="1" applyFont="1" applyFill="1" applyBorder="1" applyAlignment="1" applyProtection="1">
      <alignment horizontal="left" vertical="center" indent="1"/>
    </xf>
    <xf numFmtId="44" fontId="87" fillId="0" borderId="0" xfId="0" applyNumberFormat="1" applyFont="1" applyAlignment="1">
      <alignment vertical="top"/>
    </xf>
    <xf numFmtId="44" fontId="87" fillId="0" borderId="0" xfId="0" applyNumberFormat="1" applyFont="1" applyAlignment="1">
      <alignment horizontal="left" vertical="center" indent="1"/>
    </xf>
    <xf numFmtId="0" fontId="224" fillId="0" borderId="0" xfId="0" applyFont="1" applyAlignment="1">
      <alignment horizontal="left" vertical="center" indent="1"/>
    </xf>
    <xf numFmtId="0" fontId="224" fillId="0" borderId="0" xfId="0" applyFont="1" applyAlignment="1">
      <alignment horizontal="center" vertical="top"/>
    </xf>
    <xf numFmtId="0" fontId="87" fillId="0" borderId="0" xfId="0" applyFont="1"/>
    <xf numFmtId="0" fontId="79" fillId="0" borderId="3" xfId="0" applyFont="1" applyBorder="1" applyAlignment="1" applyProtection="1">
      <alignment horizontal="center" vertical="top"/>
      <protection locked="0"/>
    </xf>
    <xf numFmtId="167" fontId="79" fillId="0" borderId="3" xfId="0" applyNumberFormat="1" applyFont="1" applyBorder="1" applyAlignment="1" applyProtection="1">
      <alignment vertical="top"/>
      <protection locked="0"/>
    </xf>
    <xf numFmtId="0" fontId="218" fillId="0" borderId="3" xfId="0" applyFont="1" applyBorder="1"/>
    <xf numFmtId="0" fontId="220" fillId="0" borderId="0" xfId="0" applyFont="1"/>
    <xf numFmtId="0" fontId="138" fillId="0" borderId="0" xfId="2" applyFont="1" applyFill="1" applyBorder="1" applyAlignment="1" applyProtection="1">
      <alignment vertical="center"/>
    </xf>
    <xf numFmtId="0" fontId="230" fillId="0" borderId="0" xfId="0" applyFont="1" applyAlignment="1">
      <alignment vertical="top"/>
    </xf>
    <xf numFmtId="44" fontId="173" fillId="0" borderId="0" xfId="0" applyNumberFormat="1" applyFont="1" applyAlignment="1">
      <alignment vertical="top" shrinkToFit="1"/>
    </xf>
    <xf numFmtId="0" fontId="173" fillId="0" borderId="3" xfId="0" applyFont="1" applyBorder="1" applyAlignment="1">
      <alignment vertical="top"/>
    </xf>
    <xf numFmtId="0" fontId="173" fillId="0" borderId="0" xfId="0" applyFont="1" applyAlignment="1">
      <alignment vertical="top"/>
    </xf>
    <xf numFmtId="44" fontId="79" fillId="0" borderId="3" xfId="1" applyFont="1" applyBorder="1" applyAlignment="1" applyProtection="1">
      <alignment vertical="top"/>
      <protection locked="0"/>
    </xf>
    <xf numFmtId="44" fontId="87" fillId="0" borderId="0" xfId="1" applyFont="1" applyFill="1" applyBorder="1" applyAlignment="1" applyProtection="1">
      <alignment vertical="top"/>
      <protection locked="0"/>
    </xf>
    <xf numFmtId="0" fontId="93" fillId="12" borderId="0" xfId="0" applyFont="1" applyFill="1" applyAlignment="1">
      <alignment horizontal="left" vertical="top"/>
    </xf>
    <xf numFmtId="0" fontId="232" fillId="0" borderId="0" xfId="0" applyFont="1" applyAlignment="1">
      <alignment vertical="top"/>
    </xf>
    <xf numFmtId="44" fontId="174" fillId="0" borderId="0" xfId="0" applyNumberFormat="1" applyFont="1" applyAlignment="1">
      <alignment vertical="top" shrinkToFit="1"/>
    </xf>
    <xf numFmtId="0" fontId="218" fillId="0" borderId="0" xfId="0" applyFont="1" applyAlignment="1">
      <alignment vertical="top"/>
    </xf>
    <xf numFmtId="0" fontId="217" fillId="0" borderId="0" xfId="0" applyFont="1" applyAlignment="1">
      <alignment vertical="top"/>
    </xf>
    <xf numFmtId="164" fontId="217" fillId="0" borderId="0" xfId="0" applyNumberFormat="1" applyFont="1" applyAlignment="1">
      <alignment vertical="top"/>
    </xf>
    <xf numFmtId="172" fontId="217" fillId="0" borderId="0" xfId="0" applyNumberFormat="1" applyFont="1" applyAlignment="1">
      <alignment vertical="top"/>
    </xf>
    <xf numFmtId="0" fontId="218" fillId="0" borderId="0" xfId="0" applyFont="1" applyAlignment="1">
      <alignment horizontal="left" vertical="top"/>
    </xf>
    <xf numFmtId="0" fontId="177" fillId="0" borderId="0" xfId="0" applyFont="1" applyAlignment="1">
      <alignment vertical="top"/>
    </xf>
    <xf numFmtId="0" fontId="217" fillId="0" borderId="0" xfId="0" applyFont="1" applyAlignment="1">
      <alignment horizontal="left" vertical="top" indent="2"/>
    </xf>
    <xf numFmtId="0" fontId="79" fillId="0" borderId="0" xfId="0" quotePrefix="1" applyFont="1" applyAlignment="1">
      <alignment vertical="center" wrapText="1"/>
    </xf>
    <xf numFmtId="0" fontId="217" fillId="0" borderId="0" xfId="0" applyFont="1" applyAlignment="1">
      <alignment horizontal="left" vertical="top" wrapText="1" indent="2"/>
    </xf>
    <xf numFmtId="0" fontId="218" fillId="0" borderId="0" xfId="0" applyFont="1"/>
    <xf numFmtId="0" fontId="173" fillId="6" borderId="3" xfId="0" applyFont="1" applyFill="1" applyBorder="1" applyAlignment="1">
      <alignment horizontal="center" vertical="top"/>
    </xf>
    <xf numFmtId="164" fontId="87" fillId="0" borderId="3" xfId="0" applyNumberFormat="1" applyFont="1" applyBorder="1" applyAlignment="1" applyProtection="1">
      <alignment horizontal="left" vertical="top" shrinkToFit="1"/>
      <protection locked="0"/>
    </xf>
    <xf numFmtId="0" fontId="87" fillId="0" borderId="3" xfId="0" applyFont="1" applyBorder="1" applyAlignment="1" applyProtection="1">
      <alignment horizontal="center" vertical="top"/>
      <protection locked="0"/>
    </xf>
    <xf numFmtId="167" fontId="87" fillId="0" borderId="3" xfId="0" applyNumberFormat="1" applyFont="1" applyBorder="1" applyAlignment="1" applyProtection="1">
      <alignment horizontal="center" vertical="top"/>
      <protection locked="0"/>
    </xf>
    <xf numFmtId="44" fontId="79" fillId="0" borderId="3" xfId="3" applyNumberFormat="1" applyFont="1" applyBorder="1" applyAlignment="1">
      <alignment vertical="top"/>
    </xf>
    <xf numFmtId="0" fontId="93" fillId="0" borderId="0" xfId="0" applyFont="1" applyAlignment="1">
      <alignment vertical="top"/>
    </xf>
    <xf numFmtId="0" fontId="78" fillId="0" borderId="0" xfId="0" applyFont="1" applyAlignment="1">
      <alignment vertical="center"/>
    </xf>
    <xf numFmtId="0" fontId="93" fillId="0" borderId="0" xfId="0" applyFont="1" applyAlignment="1">
      <alignment vertical="center"/>
    </xf>
    <xf numFmtId="0" fontId="87" fillId="0" borderId="0" xfId="0" applyFont="1" applyAlignment="1">
      <alignment horizontal="left" wrapText="1"/>
    </xf>
    <xf numFmtId="0" fontId="173" fillId="0" borderId="0" xfId="0" quotePrefix="1" applyFont="1" applyAlignment="1">
      <alignment horizontal="center" vertical="center" wrapText="1"/>
    </xf>
    <xf numFmtId="44" fontId="239" fillId="0" borderId="3" xfId="1" applyFont="1" applyFill="1" applyBorder="1" applyAlignment="1">
      <alignment vertical="top" shrinkToFit="1"/>
    </xf>
    <xf numFmtId="0" fontId="197" fillId="12" borderId="44" xfId="0" applyFont="1" applyFill="1" applyBorder="1" applyAlignment="1">
      <alignment horizontal="center" vertical="center"/>
    </xf>
    <xf numFmtId="0" fontId="197" fillId="12" borderId="17" xfId="0" applyFont="1" applyFill="1" applyBorder="1" applyAlignment="1">
      <alignment horizontal="center" vertical="center"/>
    </xf>
    <xf numFmtId="0" fontId="197" fillId="12" borderId="45" xfId="0" applyFont="1" applyFill="1" applyBorder="1" applyAlignment="1">
      <alignment horizontal="center" vertical="center"/>
    </xf>
    <xf numFmtId="44" fontId="18" fillId="15" borderId="3" xfId="0" applyNumberFormat="1" applyFont="1" applyFill="1" applyBorder="1" applyAlignment="1">
      <alignment vertical="top" shrinkToFit="1"/>
    </xf>
    <xf numFmtId="44" fontId="174" fillId="15" borderId="11" xfId="0" applyNumberFormat="1" applyFont="1" applyFill="1" applyBorder="1" applyAlignment="1">
      <alignment vertical="top"/>
    </xf>
    <xf numFmtId="0" fontId="212" fillId="0" borderId="0" xfId="0" applyFont="1" applyAlignment="1">
      <alignment horizontal="left" vertical="center" wrapText="1"/>
    </xf>
    <xf numFmtId="0" fontId="51" fillId="0" borderId="0" xfId="0" applyFont="1" applyAlignment="1">
      <alignment vertical="center"/>
    </xf>
    <xf numFmtId="0" fontId="44" fillId="14" borderId="3" xfId="0" applyFont="1" applyFill="1" applyBorder="1" applyAlignment="1">
      <alignment horizontal="center" vertical="center" wrapText="1"/>
    </xf>
    <xf numFmtId="0" fontId="150" fillId="0" borderId="0" xfId="0" applyFont="1"/>
    <xf numFmtId="0" fontId="138" fillId="14" borderId="0" xfId="0" applyFont="1" applyFill="1" applyAlignment="1">
      <alignment horizontal="left" vertical="center"/>
    </xf>
    <xf numFmtId="0" fontId="94" fillId="12" borderId="30" xfId="0" applyFont="1" applyFill="1" applyBorder="1" applyAlignment="1">
      <alignment vertical="center"/>
    </xf>
    <xf numFmtId="0" fontId="94" fillId="12" borderId="35" xfId="0" applyFont="1" applyFill="1" applyBorder="1" applyAlignment="1">
      <alignment vertical="center"/>
    </xf>
    <xf numFmtId="0" fontId="138" fillId="14" borderId="0" xfId="0" applyFont="1" applyFill="1" applyAlignment="1">
      <alignment vertical="center"/>
    </xf>
    <xf numFmtId="0" fontId="168" fillId="0" borderId="0" xfId="2" applyFont="1" applyFill="1" applyBorder="1" applyAlignment="1" applyProtection="1">
      <alignment vertical="center"/>
    </xf>
    <xf numFmtId="0" fontId="173" fillId="12" borderId="5" xfId="0" applyFont="1" applyFill="1" applyBorder="1" applyAlignment="1">
      <alignment horizontal="center" vertical="top"/>
    </xf>
    <xf numFmtId="0" fontId="139" fillId="12" borderId="27" xfId="0" applyFont="1" applyFill="1" applyBorder="1" applyAlignment="1">
      <alignment horizontal="left" vertical="center"/>
    </xf>
    <xf numFmtId="0" fontId="139" fillId="12" borderId="28" xfId="0" applyFont="1" applyFill="1" applyBorder="1" applyAlignment="1">
      <alignment horizontal="left" vertical="center"/>
    </xf>
    <xf numFmtId="0" fontId="139" fillId="12" borderId="29" xfId="0" applyFont="1" applyFill="1" applyBorder="1" applyAlignment="1">
      <alignment horizontal="center" vertical="center"/>
    </xf>
    <xf numFmtId="0" fontId="64" fillId="6" borderId="0" xfId="0" applyFont="1" applyFill="1" applyAlignment="1">
      <alignment horizontal="left" vertical="center"/>
    </xf>
    <xf numFmtId="14" fontId="256" fillId="6" borderId="0" xfId="0" applyNumberFormat="1" applyFont="1" applyFill="1" applyAlignment="1">
      <alignment horizontal="center" vertical="center"/>
    </xf>
    <xf numFmtId="172" fontId="149" fillId="6" borderId="0" xfId="0" applyNumberFormat="1" applyFont="1" applyFill="1" applyAlignment="1">
      <alignment horizontal="center" vertical="center"/>
    </xf>
    <xf numFmtId="0" fontId="138" fillId="6" borderId="0" xfId="0" applyFont="1" applyFill="1" applyAlignment="1">
      <alignment horizontal="left" vertical="center"/>
    </xf>
    <xf numFmtId="14" fontId="117" fillId="6" borderId="0" xfId="0" applyNumberFormat="1" applyFont="1" applyFill="1" applyAlignment="1">
      <alignment horizontal="center" vertical="center"/>
    </xf>
    <xf numFmtId="172" fontId="117" fillId="6" borderId="0" xfId="0" applyNumberFormat="1" applyFont="1" applyFill="1" applyAlignment="1">
      <alignment horizontal="center" vertical="center"/>
    </xf>
    <xf numFmtId="0" fontId="94" fillId="6" borderId="0" xfId="0" applyFont="1" applyFill="1" applyAlignment="1">
      <alignment horizontal="left" vertical="center"/>
    </xf>
    <xf numFmtId="0" fontId="82" fillId="6" borderId="0" xfId="0" applyFont="1" applyFill="1" applyAlignment="1">
      <alignment horizontal="left" vertical="center"/>
    </xf>
    <xf numFmtId="0" fontId="71" fillId="12" borderId="0" xfId="0" applyFont="1" applyFill="1" applyAlignment="1" applyProtection="1">
      <alignment horizontal="center" shrinkToFit="1"/>
      <protection locked="0"/>
    </xf>
    <xf numFmtId="0" fontId="82" fillId="14" borderId="3" xfId="0" applyFont="1" applyFill="1" applyBorder="1" applyAlignment="1">
      <alignment horizontal="left" vertical="center"/>
    </xf>
    <xf numFmtId="0" fontId="139" fillId="12" borderId="0" xfId="0" applyFont="1" applyFill="1" applyAlignment="1">
      <alignment horizontal="center" vertical="center"/>
    </xf>
    <xf numFmtId="0" fontId="162" fillId="0" borderId="0" xfId="0" applyFont="1" applyAlignment="1">
      <alignment vertical="top"/>
    </xf>
    <xf numFmtId="0" fontId="99" fillId="8" borderId="0" xfId="0" applyFont="1" applyFill="1" applyAlignment="1">
      <alignment horizontal="left" vertical="center"/>
    </xf>
    <xf numFmtId="0" fontId="0" fillId="8" borderId="13" xfId="0" applyFill="1" applyBorder="1" applyAlignment="1">
      <alignment horizontal="left" vertical="center" wrapText="1"/>
    </xf>
    <xf numFmtId="0" fontId="127" fillId="0" borderId="18" xfId="0" applyFont="1" applyBorder="1" applyAlignment="1">
      <alignment horizontal="left" vertical="center" wrapText="1" shrinkToFit="1"/>
    </xf>
    <xf numFmtId="0" fontId="127" fillId="0" borderId="16" xfId="0" applyFont="1" applyBorder="1" applyAlignment="1">
      <alignment horizontal="left" vertical="center" wrapText="1" shrinkToFit="1"/>
    </xf>
    <xf numFmtId="0" fontId="0" fillId="0" borderId="0" xfId="0" applyAlignment="1">
      <alignment horizontal="left" vertical="center" wrapText="1"/>
    </xf>
    <xf numFmtId="0" fontId="0" fillId="0" borderId="49" xfId="0" applyBorder="1" applyAlignment="1">
      <alignment horizontal="left" vertical="center" wrapText="1"/>
    </xf>
    <xf numFmtId="49" fontId="66" fillId="13" borderId="48" xfId="0" applyNumberFormat="1" applyFont="1" applyFill="1" applyBorder="1" applyAlignment="1">
      <alignment horizontal="left" vertical="top" wrapText="1"/>
    </xf>
    <xf numFmtId="49" fontId="66" fillId="13" borderId="0" xfId="0" applyNumberFormat="1" applyFont="1" applyFill="1" applyAlignment="1">
      <alignment horizontal="left" vertical="top" wrapText="1"/>
    </xf>
    <xf numFmtId="0" fontId="115" fillId="7" borderId="0" xfId="0" applyFont="1" applyFill="1" applyAlignment="1">
      <alignment horizontal="left" vertical="center" wrapText="1"/>
    </xf>
    <xf numFmtId="0" fontId="0" fillId="0" borderId="0" xfId="0" applyAlignment="1">
      <alignment horizontal="left" vertical="top" wrapText="1"/>
    </xf>
    <xf numFmtId="0" fontId="122" fillId="17" borderId="48" xfId="0" applyFont="1" applyFill="1" applyBorder="1" applyAlignment="1">
      <alignment horizontal="left" vertical="center" wrapText="1"/>
    </xf>
    <xf numFmtId="0" fontId="122" fillId="17" borderId="0" xfId="0" applyFont="1" applyFill="1" applyAlignment="1">
      <alignment horizontal="left" vertical="center" wrapText="1"/>
    </xf>
    <xf numFmtId="0" fontId="140" fillId="15" borderId="62" xfId="0" applyFont="1" applyFill="1" applyBorder="1" applyAlignment="1">
      <alignment horizontal="left" vertical="center" wrapText="1"/>
    </xf>
    <xf numFmtId="0" fontId="140" fillId="15" borderId="63" xfId="0" applyFont="1" applyFill="1" applyBorder="1" applyAlignment="1">
      <alignment horizontal="left" vertical="center" wrapText="1"/>
    </xf>
    <xf numFmtId="0" fontId="140" fillId="15" borderId="64" xfId="0" applyFont="1" applyFill="1" applyBorder="1" applyAlignment="1">
      <alignment horizontal="left" vertical="center" wrapText="1"/>
    </xf>
    <xf numFmtId="0" fontId="133" fillId="14" borderId="0" xfId="0" applyFont="1" applyFill="1" applyAlignment="1">
      <alignment horizontal="center" vertical="center" wrapText="1"/>
    </xf>
    <xf numFmtId="0" fontId="147" fillId="14" borderId="3" xfId="0" applyFont="1" applyFill="1" applyBorder="1" applyAlignment="1" applyProtection="1">
      <alignment horizontal="left" vertical="top" wrapText="1"/>
      <protection locked="0"/>
    </xf>
    <xf numFmtId="0" fontId="47" fillId="8" borderId="18" xfId="0" applyFont="1" applyFill="1" applyBorder="1" applyAlignment="1">
      <alignment horizontal="center" vertical="center"/>
    </xf>
    <xf numFmtId="0" fontId="47" fillId="8" borderId="13" xfId="0" applyFont="1" applyFill="1" applyBorder="1" applyAlignment="1">
      <alignment horizontal="center" vertical="center"/>
    </xf>
    <xf numFmtId="0" fontId="47" fillId="8" borderId="16" xfId="0" applyFont="1" applyFill="1" applyBorder="1" applyAlignment="1">
      <alignment horizontal="center" vertical="center"/>
    </xf>
    <xf numFmtId="0" fontId="73" fillId="0" borderId="0" xfId="0" applyFont="1" applyAlignment="1">
      <alignment horizontal="right" vertical="top" wrapText="1"/>
    </xf>
    <xf numFmtId="0" fontId="73" fillId="0" borderId="0" xfId="0" applyFont="1" applyAlignment="1">
      <alignment horizontal="right" vertical="top"/>
    </xf>
    <xf numFmtId="0" fontId="68" fillId="0" borderId="3" xfId="0" applyFont="1" applyBorder="1" applyAlignment="1" applyProtection="1">
      <alignment horizontal="left" vertical="top" wrapText="1"/>
      <protection locked="0"/>
    </xf>
    <xf numFmtId="0" fontId="92" fillId="14" borderId="3" xfId="0" applyFont="1" applyFill="1" applyBorder="1" applyAlignment="1" applyProtection="1">
      <alignment horizontal="left" vertical="top" wrapText="1"/>
      <protection locked="0"/>
    </xf>
    <xf numFmtId="0" fontId="148" fillId="14" borderId="3" xfId="0" applyFont="1" applyFill="1" applyBorder="1" applyAlignment="1" applyProtection="1">
      <alignment horizontal="left" vertical="top" wrapText="1"/>
      <protection locked="0"/>
    </xf>
    <xf numFmtId="0" fontId="117" fillId="0" borderId="0" xfId="0" applyFont="1" applyAlignment="1">
      <alignment horizontal="right" vertical="center"/>
    </xf>
    <xf numFmtId="0" fontId="77" fillId="0" borderId="3" xfId="0" applyFont="1" applyBorder="1" applyAlignment="1">
      <alignment horizontal="center" vertical="center" wrapText="1"/>
    </xf>
    <xf numFmtId="0" fontId="73" fillId="0" borderId="0" xfId="0" applyFont="1" applyAlignment="1">
      <alignment horizontal="right" vertical="center"/>
    </xf>
    <xf numFmtId="0" fontId="136" fillId="0" borderId="0" xfId="0" applyFont="1" applyAlignment="1">
      <alignment horizontal="center" vertical="top" wrapText="1"/>
    </xf>
    <xf numFmtId="0" fontId="1" fillId="0" borderId="0" xfId="0" applyFont="1" applyAlignment="1">
      <alignment horizontal="center" vertical="top" wrapText="1"/>
    </xf>
    <xf numFmtId="0" fontId="138" fillId="18" borderId="48" xfId="0" applyFont="1" applyFill="1" applyBorder="1" applyAlignment="1">
      <alignment horizontal="left" vertical="center" wrapText="1"/>
    </xf>
    <xf numFmtId="0" fontId="138" fillId="18" borderId="0" xfId="0" applyFont="1" applyFill="1" applyAlignment="1">
      <alignment horizontal="left" vertical="center" wrapText="1"/>
    </xf>
    <xf numFmtId="0" fontId="117" fillId="0" borderId="0" xfId="0" applyFont="1" applyAlignment="1">
      <alignment horizontal="right" vertical="center" wrapText="1"/>
    </xf>
    <xf numFmtId="0" fontId="135" fillId="0" borderId="0" xfId="0" applyFont="1" applyAlignment="1">
      <alignment horizontal="right" vertical="center"/>
    </xf>
    <xf numFmtId="0" fontId="131" fillId="0" borderId="0" xfId="0" applyFont="1" applyAlignment="1">
      <alignment horizontal="center" wrapText="1"/>
    </xf>
    <xf numFmtId="0" fontId="132" fillId="0" borderId="0" xfId="0" applyFont="1" applyAlignment="1">
      <alignment horizontal="center"/>
    </xf>
    <xf numFmtId="0" fontId="93" fillId="0" borderId="0" xfId="0" applyFont="1" applyAlignment="1">
      <alignment horizontal="left" vertical="center" wrapText="1"/>
    </xf>
    <xf numFmtId="0" fontId="57" fillId="14" borderId="3" xfId="0" applyFont="1" applyFill="1" applyBorder="1" applyAlignment="1">
      <alignment horizontal="left" vertical="center" wrapText="1"/>
    </xf>
    <xf numFmtId="0" fontId="79" fillId="14" borderId="55" xfId="0" applyFont="1" applyFill="1" applyBorder="1" applyAlignment="1">
      <alignment horizontal="left" vertical="center" textRotation="90" wrapText="1"/>
    </xf>
    <xf numFmtId="0" fontId="117" fillId="0" borderId="0" xfId="3" applyFont="1" applyAlignment="1">
      <alignment horizontal="right" vertical="center"/>
    </xf>
    <xf numFmtId="0" fontId="79" fillId="14" borderId="36" xfId="0" applyFont="1" applyFill="1" applyBorder="1" applyAlignment="1">
      <alignment horizontal="left" vertical="center" textRotation="90" wrapText="1"/>
    </xf>
    <xf numFmtId="164" fontId="170" fillId="0" borderId="0" xfId="0" applyNumberFormat="1" applyFont="1" applyAlignment="1">
      <alignment horizontal="center" vertical="center" textRotation="180"/>
    </xf>
    <xf numFmtId="0" fontId="94" fillId="0" borderId="0" xfId="0" applyFont="1" applyAlignment="1">
      <alignment horizontal="left" vertical="center" wrapText="1"/>
    </xf>
    <xf numFmtId="0" fontId="169" fillId="0" borderId="0" xfId="0" applyFont="1" applyAlignment="1">
      <alignment horizontal="center" vertical="center" textRotation="180"/>
    </xf>
    <xf numFmtId="0" fontId="64" fillId="0" borderId="0" xfId="0" applyFont="1" applyAlignment="1">
      <alignment horizontal="left" vertical="center" wrapText="1"/>
    </xf>
    <xf numFmtId="0" fontId="59" fillId="0" borderId="0" xfId="0" applyFont="1" applyAlignment="1">
      <alignment horizontal="center"/>
    </xf>
    <xf numFmtId="0" fontId="138" fillId="0" borderId="0" xfId="0" applyFont="1" applyAlignment="1">
      <alignment horizontal="left" wrapText="1"/>
    </xf>
    <xf numFmtId="0" fontId="138" fillId="0" borderId="0" xfId="0" applyFont="1" applyAlignment="1">
      <alignment horizontal="left"/>
    </xf>
    <xf numFmtId="168" fontId="138" fillId="0" borderId="0" xfId="0" applyNumberFormat="1" applyFont="1" applyAlignment="1">
      <alignment horizontal="left" wrapText="1"/>
    </xf>
    <xf numFmtId="0" fontId="255" fillId="6" borderId="0" xfId="0" applyFont="1" applyFill="1" applyAlignment="1">
      <alignment horizontal="center"/>
    </xf>
    <xf numFmtId="0" fontId="139" fillId="0" borderId="0" xfId="0" applyFont="1" applyAlignment="1">
      <alignment horizontal="center"/>
    </xf>
    <xf numFmtId="0" fontId="64" fillId="0" borderId="0" xfId="0" applyFont="1" applyAlignment="1">
      <alignment horizontal="center"/>
    </xf>
    <xf numFmtId="0" fontId="238" fillId="11" borderId="0" xfId="0" applyFont="1" applyFill="1" applyAlignment="1">
      <alignment horizontal="center"/>
    </xf>
    <xf numFmtId="0" fontId="163" fillId="0" borderId="18" xfId="0" applyFont="1" applyBorder="1" applyAlignment="1">
      <alignment horizontal="center" vertical="center" wrapText="1"/>
    </xf>
    <xf numFmtId="0" fontId="163" fillId="0" borderId="13" xfId="0" applyFont="1" applyBorder="1" applyAlignment="1">
      <alignment horizontal="center" vertical="center" wrapText="1"/>
    </xf>
    <xf numFmtId="0" fontId="163" fillId="0" borderId="16" xfId="0" applyFont="1" applyBorder="1" applyAlignment="1">
      <alignment horizontal="center" vertical="center" wrapText="1"/>
    </xf>
    <xf numFmtId="0" fontId="117" fillId="0" borderId="0" xfId="0" applyFont="1" applyAlignment="1">
      <alignment horizontal="left" wrapText="1" shrinkToFit="1"/>
    </xf>
    <xf numFmtId="0" fontId="164" fillId="0" borderId="36" xfId="0" applyFont="1" applyBorder="1" applyAlignment="1">
      <alignment horizontal="center" vertical="center" wrapText="1"/>
    </xf>
    <xf numFmtId="0" fontId="164" fillId="0" borderId="55" xfId="0" applyFont="1" applyBorder="1" applyAlignment="1">
      <alignment horizontal="center" vertical="center" wrapText="1"/>
    </xf>
    <xf numFmtId="0" fontId="64" fillId="12" borderId="3" xfId="0" applyFont="1" applyFill="1" applyBorder="1" applyAlignment="1">
      <alignment horizontal="center"/>
    </xf>
    <xf numFmtId="0" fontId="16" fillId="0" borderId="3" xfId="0" applyFont="1" applyBorder="1" applyAlignment="1" applyProtection="1">
      <alignment horizontal="center" vertical="center" wrapText="1"/>
      <protection locked="0"/>
    </xf>
    <xf numFmtId="0" fontId="64" fillId="0" borderId="0" xfId="0" applyFont="1" applyAlignment="1">
      <alignment horizontal="left"/>
    </xf>
    <xf numFmtId="0" fontId="151" fillId="0" borderId="0" xfId="0" applyFont="1" applyAlignment="1">
      <alignment horizontal="left" wrapText="1"/>
    </xf>
    <xf numFmtId="0" fontId="166" fillId="0" borderId="37" xfId="0" applyFont="1" applyBorder="1" applyAlignment="1">
      <alignment horizontal="left" vertical="center" wrapText="1"/>
    </xf>
    <xf numFmtId="0" fontId="166" fillId="0" borderId="50" xfId="0" applyFont="1" applyBorder="1" applyAlignment="1">
      <alignment horizontal="left" vertical="center"/>
    </xf>
    <xf numFmtId="0" fontId="156" fillId="0" borderId="37" xfId="0" applyFont="1" applyBorder="1" applyAlignment="1">
      <alignment horizontal="left" vertical="top"/>
    </xf>
    <xf numFmtId="0" fontId="156" fillId="0" borderId="35" xfId="0" applyFont="1" applyBorder="1" applyAlignment="1">
      <alignment horizontal="left" vertical="top"/>
    </xf>
    <xf numFmtId="0" fontId="82" fillId="0" borderId="13" xfId="0" applyFont="1" applyBorder="1" applyAlignment="1" applyProtection="1">
      <alignment horizontal="left" vertical="top"/>
      <protection locked="0"/>
    </xf>
    <xf numFmtId="0" fontId="82" fillId="0" borderId="16" xfId="0" applyFont="1" applyBorder="1" applyAlignment="1" applyProtection="1">
      <alignment horizontal="left" vertical="top"/>
      <protection locked="0"/>
    </xf>
    <xf numFmtId="0" fontId="82" fillId="0" borderId="18" xfId="0" applyFont="1" applyBorder="1" applyAlignment="1">
      <alignment horizontal="left" vertical="top"/>
    </xf>
    <xf numFmtId="0" fontId="82" fillId="0" borderId="16" xfId="0" applyFont="1" applyBorder="1" applyAlignment="1">
      <alignment horizontal="left" vertical="top"/>
    </xf>
    <xf numFmtId="0" fontId="82" fillId="0" borderId="0" xfId="0" applyFont="1" applyAlignment="1">
      <alignment horizontal="left" vertical="top"/>
    </xf>
    <xf numFmtId="0" fontId="82" fillId="0" borderId="49" xfId="0" applyFont="1" applyBorder="1" applyAlignment="1">
      <alignment horizontal="left" vertical="top"/>
    </xf>
    <xf numFmtId="0" fontId="162" fillId="0" borderId="3" xfId="0" applyFont="1" applyBorder="1" applyAlignment="1">
      <alignment horizontal="center" vertical="center"/>
    </xf>
    <xf numFmtId="0" fontId="53" fillId="0" borderId="0" xfId="0" quotePrefix="1" applyFont="1" applyAlignment="1">
      <alignment horizontal="center"/>
    </xf>
    <xf numFmtId="0" fontId="53" fillId="0" borderId="0" xfId="0" applyFont="1" applyAlignment="1">
      <alignment horizontal="center"/>
    </xf>
    <xf numFmtId="0" fontId="168" fillId="0" borderId="5" xfId="0" applyFont="1" applyBorder="1" applyAlignment="1">
      <alignment horizontal="center"/>
    </xf>
    <xf numFmtId="0" fontId="82" fillId="0" borderId="37" xfId="0" applyFont="1" applyBorder="1" applyAlignment="1" applyProtection="1">
      <alignment horizontal="left" vertical="top"/>
      <protection locked="0"/>
    </xf>
    <xf numFmtId="0" fontId="82" fillId="0" borderId="35" xfId="0" applyFont="1" applyBorder="1" applyAlignment="1" applyProtection="1">
      <alignment horizontal="left" vertical="top"/>
      <protection locked="0"/>
    </xf>
    <xf numFmtId="0" fontId="138" fillId="0" borderId="37" xfId="0" applyFont="1" applyBorder="1" applyAlignment="1" applyProtection="1">
      <alignment horizontal="left" vertical="top" wrapText="1"/>
      <protection locked="0"/>
    </xf>
    <xf numFmtId="0" fontId="138" fillId="0" borderId="35" xfId="0" applyFont="1" applyBorder="1" applyAlignment="1" applyProtection="1">
      <alignment horizontal="left" vertical="top" wrapText="1"/>
      <protection locked="0"/>
    </xf>
    <xf numFmtId="0" fontId="138" fillId="0" borderId="48" xfId="0" applyFont="1" applyBorder="1" applyAlignment="1" applyProtection="1">
      <alignment horizontal="left" vertical="top" wrapText="1"/>
      <protection locked="0"/>
    </xf>
    <xf numFmtId="0" fontId="138" fillId="0" borderId="49" xfId="0" applyFont="1" applyBorder="1" applyAlignment="1" applyProtection="1">
      <alignment horizontal="left" vertical="top" wrapText="1"/>
      <protection locked="0"/>
    </xf>
    <xf numFmtId="0" fontId="138" fillId="0" borderId="50" xfId="0" applyFont="1" applyBorder="1" applyAlignment="1" applyProtection="1">
      <alignment horizontal="left" vertical="top" wrapText="1"/>
      <protection locked="0"/>
    </xf>
    <xf numFmtId="0" fontId="138" fillId="0" borderId="51" xfId="0" applyFont="1" applyBorder="1" applyAlignment="1" applyProtection="1">
      <alignment horizontal="left" vertical="top" wrapText="1"/>
      <protection locked="0"/>
    </xf>
    <xf numFmtId="0" fontId="64" fillId="16" borderId="18" xfId="0" applyFont="1" applyFill="1" applyBorder="1" applyAlignment="1">
      <alignment horizontal="center" wrapText="1"/>
    </xf>
    <xf numFmtId="0" fontId="64" fillId="16" borderId="16" xfId="0" applyFont="1" applyFill="1" applyBorder="1" applyAlignment="1">
      <alignment horizontal="center" wrapText="1"/>
    </xf>
    <xf numFmtId="0" fontId="138" fillId="6" borderId="0" xfId="0" applyFont="1" applyFill="1" applyAlignment="1">
      <alignment horizontal="center" vertical="center" wrapText="1"/>
    </xf>
    <xf numFmtId="0" fontId="82" fillId="0" borderId="18" xfId="0" applyFont="1" applyBorder="1" applyAlignment="1">
      <alignment horizontal="left" vertical="top" wrapText="1"/>
    </xf>
    <xf numFmtId="0" fontId="82" fillId="0" borderId="16" xfId="0" applyFont="1" applyBorder="1" applyAlignment="1">
      <alignment horizontal="left" vertical="top" wrapText="1"/>
    </xf>
    <xf numFmtId="0" fontId="82" fillId="0" borderId="18" xfId="0" applyFont="1" applyBorder="1" applyAlignment="1" applyProtection="1">
      <alignment horizontal="left" vertical="top"/>
      <protection locked="0"/>
    </xf>
    <xf numFmtId="0" fontId="167" fillId="6" borderId="37" xfId="0" applyFont="1" applyFill="1" applyBorder="1" applyAlignment="1">
      <alignment horizontal="left" wrapText="1"/>
    </xf>
    <xf numFmtId="0" fontId="167" fillId="6" borderId="35" xfId="0" applyFont="1" applyFill="1" applyBorder="1" applyAlignment="1">
      <alignment horizontal="left" wrapText="1"/>
    </xf>
    <xf numFmtId="169" fontId="78" fillId="2" borderId="27" xfId="0" applyNumberFormat="1" applyFont="1" applyFill="1" applyBorder="1" applyAlignment="1">
      <alignment horizontal="center" vertical="top" wrapText="1" shrinkToFit="1"/>
    </xf>
    <xf numFmtId="169" fontId="78" fillId="2" borderId="28" xfId="0" applyNumberFormat="1" applyFont="1" applyFill="1" applyBorder="1" applyAlignment="1">
      <alignment horizontal="center" vertical="top" wrapText="1" shrinkToFit="1"/>
    </xf>
    <xf numFmtId="169" fontId="78" fillId="14" borderId="3" xfId="0" applyNumberFormat="1" applyFont="1" applyFill="1" applyBorder="1" applyAlignment="1">
      <alignment horizontal="center" vertical="top" wrapText="1" shrinkToFit="1"/>
    </xf>
    <xf numFmtId="169" fontId="78" fillId="2" borderId="33" xfId="0" applyNumberFormat="1" applyFont="1" applyFill="1" applyBorder="1" applyAlignment="1">
      <alignment horizontal="center" vertical="top" wrapText="1" shrinkToFit="1"/>
    </xf>
    <xf numFmtId="169" fontId="78" fillId="2" borderId="52" xfId="0" applyNumberFormat="1" applyFont="1" applyFill="1" applyBorder="1" applyAlignment="1">
      <alignment horizontal="center" vertical="top" wrapText="1" shrinkToFit="1"/>
    </xf>
    <xf numFmtId="0" fontId="138" fillId="0" borderId="3" xfId="0" applyFont="1" applyBorder="1" applyAlignment="1">
      <alignment horizontal="right" vertical="center" shrinkToFit="1"/>
    </xf>
    <xf numFmtId="49" fontId="212" fillId="0" borderId="3" xfId="1" applyNumberFormat="1" applyFont="1" applyBorder="1" applyAlignment="1" applyProtection="1">
      <alignment horizontal="center" vertical="top" shrinkToFit="1"/>
    </xf>
    <xf numFmtId="0" fontId="79" fillId="0" borderId="3" xfId="0" applyFont="1" applyBorder="1" applyAlignment="1">
      <alignment horizontal="right" vertical="center" shrinkToFit="1"/>
    </xf>
    <xf numFmtId="169" fontId="78" fillId="0" borderId="3" xfId="0" applyNumberFormat="1" applyFont="1" applyBorder="1" applyAlignment="1">
      <alignment horizontal="center" vertical="top" shrinkToFit="1"/>
    </xf>
    <xf numFmtId="169" fontId="212" fillId="0" borderId="3" xfId="0" applyNumberFormat="1" applyFont="1" applyBorder="1" applyAlignment="1">
      <alignment horizontal="center" vertical="top" shrinkToFit="1"/>
    </xf>
    <xf numFmtId="0" fontId="215" fillId="0" borderId="10" xfId="0" applyFont="1" applyBorder="1" applyAlignment="1">
      <alignment horizontal="left" vertical="top" wrapText="1" shrinkToFit="1"/>
    </xf>
    <xf numFmtId="0" fontId="215" fillId="0" borderId="20" xfId="0" applyFont="1" applyBorder="1" applyAlignment="1">
      <alignment horizontal="left" vertical="top" wrapText="1" shrinkToFit="1"/>
    </xf>
    <xf numFmtId="0" fontId="78" fillId="0" borderId="27" xfId="0" applyFont="1" applyBorder="1" applyAlignment="1">
      <alignment horizontal="left"/>
    </xf>
    <xf numFmtId="0" fontId="79" fillId="0" borderId="28" xfId="0" applyFont="1" applyBorder="1" applyAlignment="1">
      <alignment horizontal="left"/>
    </xf>
    <xf numFmtId="0" fontId="79" fillId="0" borderId="29" xfId="0" applyFont="1" applyBorder="1" applyAlignment="1">
      <alignment horizontal="left"/>
    </xf>
    <xf numFmtId="0" fontId="212" fillId="0" borderId="21" xfId="0" applyFont="1" applyBorder="1" applyAlignment="1">
      <alignment horizontal="center" vertical="center" wrapText="1"/>
    </xf>
    <xf numFmtId="0" fontId="216" fillId="0" borderId="39" xfId="0" applyFont="1" applyBorder="1" applyAlignment="1">
      <alignment horizontal="right" vertical="top"/>
    </xf>
    <xf numFmtId="0" fontId="216" fillId="0" borderId="47" xfId="0" applyFont="1" applyBorder="1" applyAlignment="1">
      <alignment horizontal="right" vertical="top"/>
    </xf>
    <xf numFmtId="0" fontId="174" fillId="2" borderId="24" xfId="0" applyFont="1" applyFill="1" applyBorder="1" applyAlignment="1">
      <alignment horizontal="left"/>
    </xf>
    <xf numFmtId="0" fontId="174" fillId="2" borderId="0" xfId="0" applyFont="1" applyFill="1" applyAlignment="1">
      <alignment horizontal="left"/>
    </xf>
    <xf numFmtId="0" fontId="174" fillId="2" borderId="23" xfId="0" applyFont="1" applyFill="1" applyBorder="1" applyAlignment="1">
      <alignment horizontal="left"/>
    </xf>
    <xf numFmtId="0" fontId="77" fillId="2" borderId="24" xfId="0" applyFont="1" applyFill="1" applyBorder="1" applyAlignment="1">
      <alignment horizontal="right" wrapText="1"/>
    </xf>
    <xf numFmtId="0" fontId="77" fillId="2" borderId="0" xfId="0" applyFont="1" applyFill="1" applyAlignment="1">
      <alignment horizontal="right" wrapText="1"/>
    </xf>
    <xf numFmtId="0" fontId="77" fillId="2" borderId="25" xfId="0" applyFont="1" applyFill="1" applyBorder="1" applyAlignment="1">
      <alignment horizontal="right" wrapText="1"/>
    </xf>
    <xf numFmtId="0" fontId="77" fillId="2" borderId="26" xfId="0" applyFont="1" applyFill="1" applyBorder="1" applyAlignment="1">
      <alignment horizontal="right" wrapText="1"/>
    </xf>
    <xf numFmtId="0" fontId="77" fillId="0" borderId="0" xfId="0" applyFont="1" applyAlignment="1">
      <alignment horizontal="center" wrapText="1"/>
    </xf>
    <xf numFmtId="0" fontId="77" fillId="0" borderId="23" xfId="0" applyFont="1" applyBorder="1" applyAlignment="1">
      <alignment horizontal="center" wrapText="1"/>
    </xf>
    <xf numFmtId="0" fontId="77" fillId="0" borderId="26" xfId="0" applyFont="1" applyBorder="1" applyAlignment="1">
      <alignment horizontal="center" wrapText="1"/>
    </xf>
    <xf numFmtId="0" fontId="77" fillId="0" borderId="11" xfId="0" applyFont="1" applyBorder="1" applyAlignment="1">
      <alignment horizontal="center" wrapText="1"/>
    </xf>
    <xf numFmtId="0" fontId="182" fillId="0" borderId="25" xfId="0" applyFont="1" applyBorder="1" applyAlignment="1">
      <alignment horizontal="left"/>
    </xf>
    <xf numFmtId="0" fontId="182" fillId="0" borderId="26" xfId="0" applyFont="1" applyBorder="1" applyAlignment="1">
      <alignment horizontal="left"/>
    </xf>
    <xf numFmtId="0" fontId="182" fillId="0" borderId="11" xfId="0" applyFont="1" applyBorder="1" applyAlignment="1">
      <alignment horizontal="left"/>
    </xf>
    <xf numFmtId="0" fontId="200" fillId="0" borderId="27" xfId="0" applyFont="1" applyBorder="1" applyAlignment="1">
      <alignment horizontal="center"/>
    </xf>
    <xf numFmtId="0" fontId="200" fillId="0" borderId="28" xfId="0" applyFont="1" applyBorder="1" applyAlignment="1">
      <alignment horizontal="center"/>
    </xf>
    <xf numFmtId="0" fontId="200" fillId="0" borderId="29" xfId="0" applyFont="1" applyBorder="1" applyAlignment="1">
      <alignment horizontal="center"/>
    </xf>
    <xf numFmtId="0" fontId="201" fillId="0" borderId="0" xfId="0" applyFont="1" applyAlignment="1">
      <alignment horizontal="center" wrapText="1"/>
    </xf>
    <xf numFmtId="0" fontId="79" fillId="0" borderId="0" xfId="0" applyFont="1" applyAlignment="1">
      <alignment horizontal="center" wrapText="1"/>
    </xf>
    <xf numFmtId="0" fontId="78" fillId="0" borderId="31" xfId="0" applyFont="1" applyBorder="1" applyAlignment="1">
      <alignment horizontal="left" vertical="top"/>
    </xf>
    <xf numFmtId="0" fontId="78" fillId="0" borderId="21" xfId="0" applyFont="1" applyBorder="1" applyAlignment="1">
      <alignment horizontal="left" vertical="top"/>
    </xf>
    <xf numFmtId="0" fontId="78" fillId="0" borderId="22" xfId="0" applyFont="1" applyBorder="1" applyAlignment="1">
      <alignment horizontal="left" vertical="top"/>
    </xf>
    <xf numFmtId="0" fontId="78" fillId="0" borderId="25" xfId="0" applyFont="1" applyBorder="1" applyAlignment="1">
      <alignment horizontal="left" vertical="top"/>
    </xf>
    <xf numFmtId="0" fontId="78" fillId="0" borderId="26" xfId="0" applyFont="1" applyBorder="1" applyAlignment="1">
      <alignment horizontal="left" vertical="top"/>
    </xf>
    <xf numFmtId="0" fontId="78" fillId="0" borderId="11" xfId="0" applyFont="1" applyBorder="1" applyAlignment="1">
      <alignment horizontal="left" vertical="top"/>
    </xf>
    <xf numFmtId="0" fontId="204" fillId="7" borderId="31" xfId="0" applyFont="1" applyFill="1" applyBorder="1" applyAlignment="1">
      <alignment horizontal="left" vertical="top" wrapText="1"/>
    </xf>
    <xf numFmtId="0" fontId="204" fillId="7" borderId="21" xfId="0" applyFont="1" applyFill="1" applyBorder="1" applyAlignment="1">
      <alignment horizontal="left" vertical="top" wrapText="1"/>
    </xf>
    <xf numFmtId="0" fontId="204" fillId="7" borderId="22" xfId="0" applyFont="1" applyFill="1" applyBorder="1" applyAlignment="1">
      <alignment horizontal="left" vertical="top" wrapText="1"/>
    </xf>
    <xf numFmtId="0" fontId="204" fillId="7" borderId="24" xfId="0" applyFont="1" applyFill="1" applyBorder="1" applyAlignment="1">
      <alignment horizontal="left" vertical="top" wrapText="1"/>
    </xf>
    <xf numFmtId="0" fontId="204" fillId="7" borderId="0" xfId="0" applyFont="1" applyFill="1" applyAlignment="1">
      <alignment horizontal="left" vertical="top" wrapText="1"/>
    </xf>
    <xf numFmtId="0" fontId="204" fillId="7" borderId="23" xfId="0" applyFont="1" applyFill="1" applyBorder="1" applyAlignment="1">
      <alignment horizontal="left" vertical="top" wrapText="1"/>
    </xf>
    <xf numFmtId="0" fontId="204" fillId="7" borderId="25" xfId="0" applyFont="1" applyFill="1" applyBorder="1" applyAlignment="1">
      <alignment horizontal="left" vertical="top" wrapText="1"/>
    </xf>
    <xf numFmtId="0" fontId="204" fillId="7" borderId="26" xfId="0" applyFont="1" applyFill="1" applyBorder="1" applyAlignment="1">
      <alignment horizontal="left" vertical="top" wrapText="1"/>
    </xf>
    <xf numFmtId="0" fontId="204" fillId="7" borderId="11" xfId="0" applyFont="1" applyFill="1" applyBorder="1" applyAlignment="1">
      <alignment horizontal="left" vertical="top" wrapText="1"/>
    </xf>
    <xf numFmtId="0" fontId="202" fillId="0" borderId="0" xfId="2" applyFont="1" applyAlignment="1" applyProtection="1">
      <alignment horizontal="center" wrapText="1"/>
    </xf>
    <xf numFmtId="0" fontId="203" fillId="0" borderId="0" xfId="0" applyFont="1" applyAlignment="1">
      <alignment horizontal="center" wrapText="1"/>
    </xf>
    <xf numFmtId="0" fontId="211" fillId="0" borderId="1" xfId="0" applyFont="1" applyBorder="1" applyAlignment="1">
      <alignment horizontal="left" vertical="top" wrapText="1" shrinkToFit="1"/>
    </xf>
    <xf numFmtId="0" fontId="211" fillId="0" borderId="17" xfId="0" applyFont="1" applyBorder="1" applyAlignment="1">
      <alignment horizontal="left" vertical="top" wrapText="1" shrinkToFit="1"/>
    </xf>
    <xf numFmtId="0" fontId="78" fillId="0" borderId="27" xfId="0" applyFont="1" applyBorder="1" applyAlignment="1">
      <alignment horizontal="left" vertical="top"/>
    </xf>
    <xf numFmtId="0" fontId="78" fillId="0" borderId="28" xfId="0" applyFont="1" applyBorder="1" applyAlignment="1">
      <alignment horizontal="left" vertical="top"/>
    </xf>
    <xf numFmtId="0" fontId="78" fillId="0" borderId="29" xfId="0" applyFont="1" applyBorder="1" applyAlignment="1">
      <alignment horizontal="left" vertical="top"/>
    </xf>
    <xf numFmtId="0" fontId="78" fillId="0" borderId="27" xfId="0" applyFont="1" applyBorder="1" applyAlignment="1">
      <alignment horizontal="left" vertical="top" wrapText="1"/>
    </xf>
    <xf numFmtId="0" fontId="78" fillId="0" borderId="28" xfId="0" applyFont="1" applyBorder="1" applyAlignment="1">
      <alignment horizontal="left" vertical="top" wrapText="1"/>
    </xf>
    <xf numFmtId="0" fontId="78" fillId="0" borderId="29" xfId="0" applyFont="1" applyBorder="1" applyAlignment="1">
      <alignment horizontal="left" vertical="top" wrapText="1"/>
    </xf>
    <xf numFmtId="0" fontId="78" fillId="0" borderId="33" xfId="0" applyFont="1" applyBorder="1" applyAlignment="1">
      <alignment horizontal="left" vertical="top"/>
    </xf>
    <xf numFmtId="0" fontId="78" fillId="0" borderId="52" xfId="0" applyFont="1" applyBorder="1" applyAlignment="1">
      <alignment horizontal="left" vertical="top"/>
    </xf>
    <xf numFmtId="0" fontId="78" fillId="0" borderId="32" xfId="0" applyFont="1" applyBorder="1" applyAlignment="1">
      <alignment horizontal="left" vertical="top"/>
    </xf>
    <xf numFmtId="0" fontId="78" fillId="0" borderId="36" xfId="0" applyFont="1" applyBorder="1" applyAlignment="1">
      <alignment horizontal="left" vertical="center" shrinkToFit="1"/>
    </xf>
    <xf numFmtId="0" fontId="78" fillId="0" borderId="6" xfId="0" applyFont="1" applyBorder="1" applyAlignment="1">
      <alignment horizontal="left" vertical="center" shrinkToFit="1"/>
    </xf>
    <xf numFmtId="0" fontId="78" fillId="0" borderId="3" xfId="0" applyFont="1" applyBorder="1" applyAlignment="1">
      <alignment horizontal="left" vertical="top" wrapText="1" shrinkToFit="1"/>
    </xf>
    <xf numFmtId="0" fontId="214" fillId="0" borderId="31" xfId="0" applyFont="1" applyBorder="1" applyAlignment="1">
      <alignment horizontal="left" vertical="top" wrapText="1" shrinkToFit="1"/>
    </xf>
    <xf numFmtId="0" fontId="78" fillId="0" borderId="21" xfId="0" applyFont="1" applyBorder="1" applyAlignment="1">
      <alignment horizontal="left" vertical="top" shrinkToFit="1"/>
    </xf>
    <xf numFmtId="0" fontId="78" fillId="0" borderId="22" xfId="0" applyFont="1" applyBorder="1" applyAlignment="1">
      <alignment horizontal="left" vertical="top" shrinkToFit="1"/>
    </xf>
    <xf numFmtId="0" fontId="78" fillId="0" borderId="24" xfId="0" applyFont="1" applyBorder="1" applyAlignment="1">
      <alignment horizontal="left" vertical="top" shrinkToFit="1"/>
    </xf>
    <xf numFmtId="0" fontId="78" fillId="0" borderId="0" xfId="0" applyFont="1" applyAlignment="1">
      <alignment horizontal="left" vertical="top" shrinkToFit="1"/>
    </xf>
    <xf numFmtId="0" fontId="78" fillId="0" borderId="23" xfId="0" applyFont="1" applyBorder="1" applyAlignment="1">
      <alignment horizontal="left" vertical="top" shrinkToFit="1"/>
    </xf>
    <xf numFmtId="0" fontId="211" fillId="0" borderId="2" xfId="0" applyFont="1" applyBorder="1" applyAlignment="1">
      <alignment horizontal="left" vertical="top" wrapText="1" shrinkToFit="1"/>
    </xf>
    <xf numFmtId="0" fontId="211" fillId="0" borderId="3" xfId="0" applyFont="1" applyBorder="1" applyAlignment="1">
      <alignment horizontal="left" vertical="top" wrapText="1" shrinkToFit="1"/>
    </xf>
    <xf numFmtId="0" fontId="72" fillId="0" borderId="18" xfId="0" applyFont="1" applyBorder="1" applyAlignment="1">
      <alignment horizontal="left" vertical="center" shrinkToFit="1"/>
    </xf>
    <xf numFmtId="0" fontId="72" fillId="0" borderId="13" xfId="0" applyFont="1" applyBorder="1" applyAlignment="1">
      <alignment horizontal="left" vertical="center" shrinkToFit="1"/>
    </xf>
    <xf numFmtId="0" fontId="72" fillId="0" borderId="42" xfId="0" applyFont="1" applyBorder="1" applyAlignment="1">
      <alignment horizontal="left" vertical="center" shrinkToFit="1"/>
    </xf>
    <xf numFmtId="0" fontId="72" fillId="0" borderId="27" xfId="0" applyFont="1" applyBorder="1" applyAlignment="1">
      <alignment horizontal="center" vertical="center" wrapText="1"/>
    </xf>
    <xf numFmtId="0" fontId="211" fillId="0" borderId="28" xfId="0" applyFont="1" applyBorder="1" applyAlignment="1">
      <alignment horizontal="center" vertical="center" wrapText="1"/>
    </xf>
    <xf numFmtId="0" fontId="211" fillId="0" borderId="29" xfId="0" applyFont="1" applyBorder="1" applyAlignment="1">
      <alignment horizontal="center" vertical="center" wrapText="1"/>
    </xf>
    <xf numFmtId="44" fontId="59" fillId="0" borderId="27" xfId="0" applyNumberFormat="1" applyFont="1" applyBorder="1" applyAlignment="1">
      <alignment horizontal="left" vertical="center" wrapText="1"/>
    </xf>
    <xf numFmtId="44" fontId="59" fillId="0" borderId="28" xfId="0" applyNumberFormat="1" applyFont="1" applyBorder="1" applyAlignment="1">
      <alignment horizontal="left" vertical="center" wrapText="1"/>
    </xf>
    <xf numFmtId="44" fontId="59" fillId="0" borderId="29" xfId="0" applyNumberFormat="1" applyFont="1" applyBorder="1" applyAlignment="1">
      <alignment horizontal="left" vertical="center" wrapText="1"/>
    </xf>
    <xf numFmtId="169" fontId="78" fillId="2" borderId="27" xfId="0" applyNumberFormat="1" applyFont="1" applyFill="1" applyBorder="1" applyAlignment="1">
      <alignment horizontal="left" vertical="top" shrinkToFit="1"/>
    </xf>
    <xf numFmtId="169" fontId="78" fillId="2" borderId="28" xfId="0" applyNumberFormat="1" applyFont="1" applyFill="1" applyBorder="1" applyAlignment="1">
      <alignment horizontal="left" vertical="top" shrinkToFit="1"/>
    </xf>
    <xf numFmtId="169" fontId="78" fillId="2" borderId="29" xfId="0" applyNumberFormat="1" applyFont="1" applyFill="1" applyBorder="1" applyAlignment="1">
      <alignment horizontal="left" vertical="top" shrinkToFit="1"/>
    </xf>
    <xf numFmtId="0" fontId="208" fillId="0" borderId="31" xfId="0" applyFont="1" applyBorder="1" applyAlignment="1">
      <alignment horizontal="left" vertical="center" wrapText="1" indent="10"/>
    </xf>
    <xf numFmtId="0" fontId="208" fillId="0" borderId="21" xfId="0" applyFont="1" applyBorder="1" applyAlignment="1">
      <alignment horizontal="left" vertical="center" wrapText="1" indent="10"/>
    </xf>
    <xf numFmtId="0" fontId="208" fillId="0" borderId="22" xfId="0" applyFont="1" applyBorder="1" applyAlignment="1">
      <alignment horizontal="left" vertical="center" wrapText="1" indent="10"/>
    </xf>
    <xf numFmtId="0" fontId="208" fillId="0" borderId="24" xfId="0" applyFont="1" applyBorder="1" applyAlignment="1">
      <alignment horizontal="left" vertical="center" wrapText="1" indent="10"/>
    </xf>
    <xf numFmtId="0" fontId="208" fillId="0" borderId="0" xfId="0" applyFont="1" applyAlignment="1">
      <alignment horizontal="left" vertical="center" wrapText="1" indent="10"/>
    </xf>
    <xf numFmtId="0" fontId="208" fillId="0" borderId="23" xfId="0" applyFont="1" applyBorder="1" applyAlignment="1">
      <alignment horizontal="left" vertical="center" wrapText="1" indent="10"/>
    </xf>
    <xf numFmtId="0" fontId="208" fillId="0" borderId="25" xfId="0" applyFont="1" applyBorder="1" applyAlignment="1">
      <alignment horizontal="left" vertical="center" wrapText="1" indent="10"/>
    </xf>
    <xf numFmtId="0" fontId="208" fillId="0" borderId="26" xfId="0" applyFont="1" applyBorder="1" applyAlignment="1">
      <alignment horizontal="left" vertical="center" wrapText="1" indent="10"/>
    </xf>
    <xf numFmtId="0" fontId="208" fillId="0" borderId="11" xfId="0" applyFont="1" applyBorder="1" applyAlignment="1">
      <alignment horizontal="left" vertical="center" wrapText="1" indent="10"/>
    </xf>
    <xf numFmtId="168" fontId="173" fillId="0" borderId="45" xfId="0" applyNumberFormat="1" applyFont="1" applyBorder="1" applyAlignment="1" applyProtection="1">
      <alignment horizontal="left" vertical="center" wrapText="1"/>
      <protection locked="0"/>
    </xf>
    <xf numFmtId="168" fontId="173" fillId="0" borderId="44" xfId="0" applyNumberFormat="1" applyFont="1" applyBorder="1" applyAlignment="1" applyProtection="1">
      <alignment horizontal="left" vertical="center" wrapText="1"/>
      <protection locked="0"/>
    </xf>
    <xf numFmtId="0" fontId="72" fillId="0" borderId="17" xfId="0" applyFont="1" applyBorder="1" applyAlignment="1">
      <alignment vertical="center"/>
    </xf>
    <xf numFmtId="0" fontId="72" fillId="0" borderId="9" xfId="0" applyFont="1" applyBorder="1" applyAlignment="1">
      <alignment vertical="center"/>
    </xf>
    <xf numFmtId="166" fontId="173" fillId="0" borderId="18" xfId="0" applyNumberFormat="1" applyFont="1" applyBorder="1" applyAlignment="1">
      <alignment horizontal="left" vertical="center"/>
    </xf>
    <xf numFmtId="166" fontId="173" fillId="0" borderId="16" xfId="0" applyNumberFormat="1" applyFont="1" applyBorder="1" applyAlignment="1">
      <alignment horizontal="left" vertical="center"/>
    </xf>
    <xf numFmtId="0" fontId="173" fillId="0" borderId="18" xfId="0" applyFont="1" applyBorder="1" applyAlignment="1">
      <alignment horizontal="left" vertical="center"/>
    </xf>
    <xf numFmtId="0" fontId="173" fillId="0" borderId="42" xfId="0" applyFont="1" applyBorder="1" applyAlignment="1">
      <alignment horizontal="left" vertical="center"/>
    </xf>
    <xf numFmtId="0" fontId="173" fillId="0" borderId="18" xfId="0" applyFont="1" applyBorder="1" applyAlignment="1">
      <alignment horizontal="left" vertical="center" shrinkToFit="1"/>
    </xf>
    <xf numFmtId="0" fontId="173" fillId="0" borderId="13" xfId="0" applyFont="1" applyBorder="1" applyAlignment="1">
      <alignment horizontal="left" vertical="center" shrinkToFit="1"/>
    </xf>
    <xf numFmtId="0" fontId="173" fillId="0" borderId="42" xfId="0" applyFont="1" applyBorder="1" applyAlignment="1">
      <alignment horizontal="left" vertical="center" shrinkToFit="1"/>
    </xf>
    <xf numFmtId="0" fontId="175" fillId="0" borderId="0" xfId="0" applyFont="1" applyAlignment="1">
      <alignment horizontal="left" vertical="center" wrapText="1" indent="1"/>
    </xf>
    <xf numFmtId="0" fontId="197" fillId="12" borderId="33" xfId="0" applyFont="1" applyFill="1" applyBorder="1" applyAlignment="1">
      <alignment horizontal="center" vertical="center"/>
    </xf>
    <xf numFmtId="0" fontId="197" fillId="12" borderId="51" xfId="0" applyFont="1" applyFill="1" applyBorder="1" applyAlignment="1">
      <alignment horizontal="center" vertical="center"/>
    </xf>
    <xf numFmtId="0" fontId="197" fillId="12" borderId="5" xfId="0" applyFont="1" applyFill="1" applyBorder="1" applyAlignment="1">
      <alignment horizontal="center" vertical="center"/>
    </xf>
    <xf numFmtId="0" fontId="197" fillId="12" borderId="60" xfId="0" applyFont="1" applyFill="1" applyBorder="1" applyAlignment="1">
      <alignment horizontal="center" vertical="center"/>
    </xf>
    <xf numFmtId="0" fontId="197" fillId="12" borderId="33" xfId="0" applyFont="1" applyFill="1" applyBorder="1" applyAlignment="1">
      <alignment horizontal="left" vertical="center"/>
    </xf>
    <xf numFmtId="0" fontId="197" fillId="12" borderId="32" xfId="0" applyFont="1" applyFill="1" applyBorder="1" applyAlignment="1">
      <alignment horizontal="left" vertical="center"/>
    </xf>
    <xf numFmtId="0" fontId="82" fillId="0" borderId="3" xfId="0" applyFont="1" applyBorder="1" applyAlignment="1" applyProtection="1">
      <alignment vertical="top"/>
      <protection locked="0"/>
    </xf>
    <xf numFmtId="44" fontId="68" fillId="0" borderId="3" xfId="1" applyFont="1" applyFill="1" applyBorder="1" applyAlignment="1">
      <alignment horizontal="center" vertical="center" wrapText="1"/>
    </xf>
    <xf numFmtId="0" fontId="91" fillId="0" borderId="3" xfId="0" applyFont="1" applyBorder="1" applyAlignment="1">
      <alignment horizontal="center" wrapText="1"/>
    </xf>
    <xf numFmtId="0" fontId="91" fillId="0" borderId="36" xfId="0" applyFont="1" applyBorder="1" applyAlignment="1">
      <alignment horizontal="center" wrapText="1"/>
    </xf>
    <xf numFmtId="44" fontId="117" fillId="0" borderId="3" xfId="0" quotePrefix="1" applyNumberFormat="1" applyFont="1" applyBorder="1" applyAlignment="1">
      <alignment horizontal="center" wrapText="1"/>
    </xf>
    <xf numFmtId="44" fontId="73" fillId="0" borderId="3" xfId="0" quotePrefix="1" applyNumberFormat="1" applyFont="1" applyBorder="1" applyAlignment="1">
      <alignment horizontal="center" wrapText="1"/>
    </xf>
    <xf numFmtId="44" fontId="73" fillId="0" borderId="36" xfId="0" quotePrefix="1" applyNumberFormat="1" applyFont="1" applyBorder="1" applyAlignment="1">
      <alignment horizontal="center" wrapText="1"/>
    </xf>
    <xf numFmtId="0" fontId="73" fillId="0" borderId="3" xfId="0" applyFont="1" applyBorder="1" applyAlignment="1">
      <alignment horizontal="center" wrapText="1"/>
    </xf>
    <xf numFmtId="0" fontId="73" fillId="0" borderId="36" xfId="0" applyFont="1" applyBorder="1" applyAlignment="1">
      <alignment horizontal="center" wrapText="1"/>
    </xf>
    <xf numFmtId="0" fontId="91" fillId="0" borderId="3" xfId="0" applyFont="1" applyBorder="1" applyAlignment="1">
      <alignment horizontal="center" wrapText="1" shrinkToFit="1"/>
    </xf>
    <xf numFmtId="0" fontId="242" fillId="0" borderId="3" xfId="0" applyFont="1" applyBorder="1" applyAlignment="1">
      <alignment horizontal="right" vertical="center" wrapText="1"/>
    </xf>
    <xf numFmtId="0" fontId="79" fillId="0" borderId="3" xfId="0" applyFont="1" applyBorder="1" applyAlignment="1">
      <alignment horizontal="right" vertical="center" wrapText="1"/>
    </xf>
    <xf numFmtId="0" fontId="79" fillId="0" borderId="3" xfId="0" applyFont="1" applyBorder="1" applyAlignment="1">
      <alignment horizontal="right" vertical="center"/>
    </xf>
    <xf numFmtId="0" fontId="174" fillId="0" borderId="0" xfId="0" applyFont="1" applyAlignment="1">
      <alignment horizontal="left" wrapText="1" shrinkToFit="1"/>
    </xf>
    <xf numFmtId="0" fontId="180" fillId="0" borderId="50" xfId="0" quotePrefix="1" applyFont="1" applyBorder="1" applyAlignment="1">
      <alignment horizontal="left" vertical="center" wrapText="1"/>
    </xf>
    <xf numFmtId="0" fontId="180" fillId="0" borderId="12" xfId="0" quotePrefix="1" applyFont="1" applyBorder="1" applyAlignment="1">
      <alignment horizontal="left" vertical="center" wrapText="1"/>
    </xf>
    <xf numFmtId="0" fontId="180" fillId="0" borderId="51" xfId="0" quotePrefix="1" applyFont="1" applyBorder="1" applyAlignment="1">
      <alignment horizontal="left" vertical="center" wrapText="1"/>
    </xf>
    <xf numFmtId="0" fontId="195" fillId="0" borderId="3" xfId="0" applyFont="1" applyBorder="1" applyAlignment="1">
      <alignment horizontal="center" vertical="top"/>
    </xf>
    <xf numFmtId="0" fontId="70" fillId="15" borderId="37" xfId="0" applyFont="1" applyFill="1" applyBorder="1" applyAlignment="1">
      <alignment horizontal="left" vertical="center" wrapText="1" shrinkToFit="1"/>
    </xf>
    <xf numFmtId="0" fontId="70" fillId="15" borderId="30" xfId="0" applyFont="1" applyFill="1" applyBorder="1" applyAlignment="1">
      <alignment horizontal="left" vertical="center" wrapText="1" shrinkToFit="1"/>
    </xf>
    <xf numFmtId="0" fontId="70" fillId="15" borderId="35" xfId="0" applyFont="1" applyFill="1" applyBorder="1" applyAlignment="1">
      <alignment horizontal="left" vertical="center" wrapText="1" shrinkToFit="1"/>
    </xf>
    <xf numFmtId="0" fontId="70" fillId="15" borderId="48" xfId="0" applyFont="1" applyFill="1" applyBorder="1" applyAlignment="1">
      <alignment horizontal="left" vertical="center" wrapText="1" shrinkToFit="1"/>
    </xf>
    <xf numFmtId="0" fontId="70" fillId="15" borderId="0" xfId="0" applyFont="1" applyFill="1" applyAlignment="1">
      <alignment horizontal="left" vertical="center" wrapText="1" shrinkToFit="1"/>
    </xf>
    <xf numFmtId="0" fontId="70" fillId="15" borderId="49" xfId="0" applyFont="1" applyFill="1" applyBorder="1" applyAlignment="1">
      <alignment horizontal="left" vertical="center" wrapText="1" shrinkToFit="1"/>
    </xf>
    <xf numFmtId="0" fontId="70" fillId="15" borderId="50" xfId="0" applyFont="1" applyFill="1" applyBorder="1" applyAlignment="1">
      <alignment horizontal="left" vertical="center" wrapText="1" shrinkToFit="1"/>
    </xf>
    <xf numFmtId="0" fontId="70" fillId="15" borderId="12" xfId="0" applyFont="1" applyFill="1" applyBorder="1" applyAlignment="1">
      <alignment horizontal="left" vertical="center" wrapText="1" shrinkToFit="1"/>
    </xf>
    <xf numFmtId="0" fontId="70" fillId="15" borderId="51" xfId="0" applyFont="1" applyFill="1" applyBorder="1" applyAlignment="1">
      <alignment horizontal="left" vertical="center" wrapText="1" shrinkToFit="1"/>
    </xf>
    <xf numFmtId="0" fontId="193" fillId="5" borderId="3" xfId="0" applyFont="1" applyFill="1" applyBorder="1" applyAlignment="1" applyProtection="1">
      <alignment horizontal="center" vertical="top" wrapText="1"/>
      <protection locked="0"/>
    </xf>
    <xf numFmtId="0" fontId="150" fillId="0" borderId="0" xfId="0" applyFont="1" applyAlignment="1">
      <alignment horizontal="center" vertical="top" wrapText="1"/>
    </xf>
    <xf numFmtId="44" fontId="18" fillId="6" borderId="3" xfId="1" applyFont="1" applyFill="1" applyBorder="1" applyAlignment="1" applyProtection="1">
      <alignment vertical="center" shrinkToFit="1"/>
    </xf>
    <xf numFmtId="0" fontId="178" fillId="11" borderId="27" xfId="0" applyFont="1" applyFill="1" applyBorder="1" applyAlignment="1">
      <alignment horizontal="center" vertical="top" wrapText="1"/>
    </xf>
    <xf numFmtId="0" fontId="179" fillId="11" borderId="28" xfId="0" applyFont="1" applyFill="1" applyBorder="1" applyAlignment="1">
      <alignment horizontal="center" vertical="top"/>
    </xf>
    <xf numFmtId="0" fontId="179" fillId="11" borderId="29" xfId="0" applyFont="1" applyFill="1" applyBorder="1" applyAlignment="1">
      <alignment horizontal="center" vertical="top"/>
    </xf>
    <xf numFmtId="0" fontId="67" fillId="12" borderId="0" xfId="0" applyFont="1" applyFill="1" applyAlignment="1">
      <alignment horizontal="left"/>
    </xf>
    <xf numFmtId="0" fontId="173" fillId="0" borderId="3" xfId="0" applyFont="1" applyBorder="1" applyAlignment="1">
      <alignment horizontal="right" vertical="top"/>
    </xf>
    <xf numFmtId="0" fontId="198" fillId="15" borderId="25" xfId="0" applyFont="1" applyFill="1" applyBorder="1" applyAlignment="1">
      <alignment horizontal="left" vertical="center"/>
    </xf>
    <xf numFmtId="0" fontId="198" fillId="15" borderId="57" xfId="0" applyFont="1" applyFill="1" applyBorder="1" applyAlignment="1">
      <alignment horizontal="left" vertical="center"/>
    </xf>
    <xf numFmtId="0" fontId="87" fillId="0" borderId="3" xfId="0" applyFont="1" applyBorder="1" applyAlignment="1" applyProtection="1">
      <alignment horizontal="left" vertical="top" indent="1" shrinkToFit="1"/>
      <protection locked="0"/>
    </xf>
    <xf numFmtId="0" fontId="173" fillId="0" borderId="3" xfId="0" applyFont="1" applyBorder="1" applyAlignment="1">
      <alignment horizontal="left" vertical="center"/>
    </xf>
    <xf numFmtId="0" fontId="140" fillId="0" borderId="3" xfId="0" applyFont="1" applyBorder="1" applyAlignment="1">
      <alignment horizontal="right" vertical="center" wrapText="1"/>
    </xf>
    <xf numFmtId="0" fontId="198" fillId="15" borderId="66" xfId="0" applyFont="1" applyFill="1" applyBorder="1" applyAlignment="1">
      <alignment horizontal="left" vertical="center"/>
    </xf>
    <xf numFmtId="0" fontId="198" fillId="15" borderId="51" xfId="0" applyFont="1" applyFill="1" applyBorder="1" applyAlignment="1">
      <alignment horizontal="left" vertical="center"/>
    </xf>
    <xf numFmtId="0" fontId="188" fillId="15" borderId="3" xfId="0" applyFont="1" applyFill="1" applyBorder="1" applyAlignment="1">
      <alignment horizontal="center" vertical="top"/>
    </xf>
    <xf numFmtId="0" fontId="188" fillId="15" borderId="4" xfId="0" applyFont="1" applyFill="1" applyBorder="1" applyAlignment="1">
      <alignment horizontal="center" vertical="top"/>
    </xf>
    <xf numFmtId="0" fontId="87" fillId="15" borderId="3" xfId="0" applyFont="1" applyFill="1" applyBorder="1" applyAlignment="1">
      <alignment horizontal="center" vertical="center"/>
    </xf>
    <xf numFmtId="0" fontId="87" fillId="15" borderId="5" xfId="0" applyFont="1" applyFill="1" applyBorder="1" applyAlignment="1">
      <alignment horizontal="center" vertical="center"/>
    </xf>
    <xf numFmtId="0" fontId="198" fillId="15" borderId="65" xfId="0" applyFont="1" applyFill="1" applyBorder="1" applyAlignment="1">
      <alignment horizontal="left" vertical="center"/>
    </xf>
    <xf numFmtId="0" fontId="198" fillId="15" borderId="35" xfId="0" applyFont="1" applyFill="1" applyBorder="1" applyAlignment="1">
      <alignment horizontal="left" vertical="center"/>
    </xf>
    <xf numFmtId="0" fontId="188" fillId="15" borderId="5" xfId="0" applyFont="1" applyFill="1" applyBorder="1" applyAlignment="1">
      <alignment horizontal="center" vertical="top"/>
    </xf>
    <xf numFmtId="0" fontId="188" fillId="15" borderId="60" xfId="0" applyFont="1" applyFill="1" applyBorder="1" applyAlignment="1">
      <alignment horizontal="center" vertical="top"/>
    </xf>
    <xf numFmtId="0" fontId="188" fillId="15" borderId="20" xfId="0" applyFont="1" applyFill="1" applyBorder="1" applyAlignment="1">
      <alignment horizontal="center" vertical="top"/>
    </xf>
    <xf numFmtId="0" fontId="188" fillId="15" borderId="7" xfId="0" applyFont="1" applyFill="1" applyBorder="1" applyAlignment="1">
      <alignment horizontal="center" vertical="top"/>
    </xf>
    <xf numFmtId="0" fontId="87" fillId="15" borderId="20" xfId="0" applyFont="1" applyFill="1" applyBorder="1" applyAlignment="1">
      <alignment horizontal="center" vertical="center"/>
    </xf>
    <xf numFmtId="0" fontId="188" fillId="0" borderId="3" xfId="0" applyFont="1" applyBorder="1" applyAlignment="1">
      <alignment horizontal="right" vertical="center"/>
    </xf>
    <xf numFmtId="0" fontId="234" fillId="0" borderId="3" xfId="0" applyFont="1" applyBorder="1" applyAlignment="1">
      <alignment horizontal="right" vertical="center"/>
    </xf>
    <xf numFmtId="0" fontId="190" fillId="0" borderId="3" xfId="0" applyFont="1" applyBorder="1" applyAlignment="1">
      <alignment horizontal="left" vertical="center" wrapText="1"/>
    </xf>
    <xf numFmtId="0" fontId="190" fillId="0" borderId="3" xfId="0" applyFont="1" applyBorder="1" applyAlignment="1">
      <alignment horizontal="left" vertical="center"/>
    </xf>
    <xf numFmtId="168" fontId="79" fillId="0" borderId="0" xfId="0" applyNumberFormat="1" applyFont="1" applyAlignment="1">
      <alignment horizontal="left" vertical="center" wrapText="1"/>
    </xf>
    <xf numFmtId="0" fontId="82" fillId="0" borderId="0" xfId="0" applyFont="1" applyAlignment="1">
      <alignment horizontal="left"/>
    </xf>
    <xf numFmtId="0" fontId="117" fillId="0" borderId="0" xfId="0" applyFont="1" applyAlignment="1">
      <alignment horizontal="left"/>
    </xf>
    <xf numFmtId="0" fontId="117" fillId="0" borderId="49" xfId="0" applyFont="1" applyBorder="1" applyAlignment="1">
      <alignment horizontal="left"/>
    </xf>
    <xf numFmtId="0" fontId="151" fillId="14" borderId="18" xfId="0" quotePrefix="1" applyFont="1" applyFill="1" applyBorder="1" applyAlignment="1">
      <alignment horizontal="center" wrapText="1"/>
    </xf>
    <xf numFmtId="0" fontId="151" fillId="14" borderId="16" xfId="0" applyFont="1" applyFill="1" applyBorder="1" applyAlignment="1">
      <alignment horizontal="center" wrapText="1"/>
    </xf>
    <xf numFmtId="0" fontId="77" fillId="12" borderId="18" xfId="0" applyFont="1" applyFill="1" applyBorder="1" applyAlignment="1">
      <alignment vertical="center" wrapText="1"/>
    </xf>
    <xf numFmtId="0" fontId="77" fillId="12" borderId="13" xfId="0" applyFont="1" applyFill="1" applyBorder="1" applyAlignment="1">
      <alignment vertical="center" wrapText="1"/>
    </xf>
    <xf numFmtId="0" fontId="77" fillId="12" borderId="16" xfId="0" applyFont="1" applyFill="1" applyBorder="1" applyAlignment="1">
      <alignment vertical="center" wrapText="1"/>
    </xf>
    <xf numFmtId="0" fontId="73" fillId="0" borderId="0" xfId="0" applyFont="1" applyAlignment="1">
      <alignment horizontal="left" vertical="center" shrinkToFit="1"/>
    </xf>
    <xf numFmtId="0" fontId="174" fillId="0" borderId="0" xfId="0" applyFont="1" applyAlignment="1">
      <alignment horizontal="left" vertical="center" shrinkToFit="1"/>
    </xf>
    <xf numFmtId="0" fontId="173" fillId="0" borderId="0" xfId="0" applyFont="1" applyAlignment="1">
      <alignment horizontal="left" vertical="center"/>
    </xf>
    <xf numFmtId="0" fontId="87" fillId="0" borderId="0" xfId="0" applyFont="1" applyAlignment="1">
      <alignment horizontal="left" vertical="center"/>
    </xf>
    <xf numFmtId="0" fontId="87" fillId="0" borderId="30" xfId="0" applyFont="1" applyBorder="1" applyAlignment="1">
      <alignment horizontal="left" vertical="center"/>
    </xf>
    <xf numFmtId="0" fontId="87" fillId="0" borderId="13" xfId="0" applyFont="1" applyBorder="1" applyAlignment="1">
      <alignment horizontal="left" vertical="center"/>
    </xf>
    <xf numFmtId="0" fontId="87" fillId="0" borderId="12" xfId="0" applyFont="1" applyBorder="1" applyAlignment="1">
      <alignment horizontal="left" vertical="center"/>
    </xf>
    <xf numFmtId="0" fontId="173" fillId="0" borderId="12" xfId="0" applyFont="1" applyBorder="1" applyAlignment="1">
      <alignment horizontal="left" vertical="top" wrapText="1"/>
    </xf>
    <xf numFmtId="0" fontId="173" fillId="0" borderId="0" xfId="0" applyFont="1" applyAlignment="1">
      <alignment horizontal="left" vertical="top" wrapText="1"/>
    </xf>
    <xf numFmtId="0" fontId="174" fillId="14" borderId="48" xfId="0" applyFont="1" applyFill="1" applyBorder="1" applyAlignment="1">
      <alignment horizontal="center" vertical="center" wrapText="1"/>
    </xf>
    <xf numFmtId="0" fontId="174" fillId="14" borderId="50" xfId="0" applyFont="1" applyFill="1" applyBorder="1" applyAlignment="1">
      <alignment horizontal="center" vertical="center" wrapText="1"/>
    </xf>
    <xf numFmtId="0" fontId="77" fillId="0" borderId="18" xfId="0" applyFont="1" applyBorder="1" applyAlignment="1">
      <alignment horizontal="right" vertical="top"/>
    </xf>
    <xf numFmtId="0" fontId="77" fillId="0" borderId="13" xfId="0" applyFont="1" applyBorder="1" applyAlignment="1">
      <alignment horizontal="right" vertical="top"/>
    </xf>
    <xf numFmtId="0" fontId="78" fillId="0" borderId="0" xfId="0" applyFont="1" applyAlignment="1">
      <alignment horizontal="left" wrapText="1" shrinkToFit="1"/>
    </xf>
    <xf numFmtId="0" fontId="181" fillId="12" borderId="18" xfId="0" applyFont="1" applyFill="1" applyBorder="1" applyAlignment="1">
      <alignment horizontal="center" vertical="top"/>
    </xf>
    <xf numFmtId="0" fontId="181" fillId="12" borderId="13" xfId="0" applyFont="1" applyFill="1" applyBorder="1" applyAlignment="1">
      <alignment horizontal="center" vertical="top"/>
    </xf>
    <xf numFmtId="0" fontId="181" fillId="12" borderId="16" xfId="0" applyFont="1" applyFill="1" applyBorder="1" applyAlignment="1">
      <alignment horizontal="center" vertical="top"/>
    </xf>
    <xf numFmtId="0" fontId="240" fillId="14" borderId="0" xfId="0" applyFont="1" applyFill="1" applyAlignment="1">
      <alignment horizontal="center" vertical="top"/>
    </xf>
    <xf numFmtId="0" fontId="240" fillId="14" borderId="49" xfId="0" applyFont="1" applyFill="1" applyBorder="1" applyAlignment="1">
      <alignment horizontal="center" vertical="top"/>
    </xf>
    <xf numFmtId="0" fontId="67" fillId="0" borderId="37" xfId="0" applyFont="1" applyBorder="1" applyAlignment="1">
      <alignment horizontal="center" vertical="center"/>
    </xf>
    <xf numFmtId="0" fontId="67" fillId="0" borderId="35" xfId="0" applyFont="1" applyBorder="1" applyAlignment="1">
      <alignment horizontal="center" vertical="center"/>
    </xf>
    <xf numFmtId="0" fontId="87" fillId="0" borderId="30" xfId="0" applyFont="1" applyBorder="1" applyAlignment="1">
      <alignment horizontal="center" vertical="center"/>
    </xf>
    <xf numFmtId="0" fontId="93" fillId="0" borderId="0" xfId="0" applyFont="1" applyAlignment="1">
      <alignment horizontal="left" vertical="top" wrapText="1"/>
    </xf>
    <xf numFmtId="0" fontId="171" fillId="0" borderId="0" xfId="0" applyFont="1" applyAlignment="1">
      <alignment horizontal="left" vertical="center" wrapText="1" shrinkToFit="1"/>
    </xf>
    <xf numFmtId="0" fontId="151" fillId="0" borderId="0" xfId="0" applyFont="1" applyAlignment="1">
      <alignment horizontal="left" vertical="center"/>
    </xf>
    <xf numFmtId="44" fontId="18" fillId="0" borderId="3" xfId="1" applyFont="1" applyFill="1" applyBorder="1" applyAlignment="1" applyProtection="1">
      <alignment vertical="center" shrinkToFit="1"/>
    </xf>
    <xf numFmtId="0" fontId="173" fillId="0" borderId="3" xfId="0" applyFont="1" applyBorder="1" applyAlignment="1">
      <alignment horizontal="left" vertical="center" wrapText="1"/>
    </xf>
    <xf numFmtId="0" fontId="87" fillId="0" borderId="18" xfId="0" applyFont="1" applyBorder="1" applyAlignment="1" applyProtection="1">
      <alignment horizontal="left" vertical="center" indent="1" shrinkToFit="1"/>
      <protection locked="0"/>
    </xf>
    <xf numFmtId="0" fontId="87" fillId="0" borderId="13" xfId="0" applyFont="1" applyBorder="1" applyAlignment="1" applyProtection="1">
      <alignment horizontal="left" vertical="center" indent="1" shrinkToFit="1"/>
      <protection locked="0"/>
    </xf>
    <xf numFmtId="0" fontId="87" fillId="0" borderId="16" xfId="0" applyFont="1" applyBorder="1" applyAlignment="1" applyProtection="1">
      <alignment horizontal="left" vertical="center" indent="1" shrinkToFit="1"/>
      <protection locked="0"/>
    </xf>
    <xf numFmtId="0" fontId="87" fillId="0" borderId="3" xfId="0" applyFont="1" applyBorder="1" applyAlignment="1" applyProtection="1">
      <alignment horizontal="left" vertical="center" indent="1" shrinkToFit="1"/>
      <protection locked="0"/>
    </xf>
    <xf numFmtId="0" fontId="173" fillId="0" borderId="18" xfId="0" applyFont="1" applyBorder="1" applyAlignment="1">
      <alignment horizontal="center" vertical="top"/>
    </xf>
    <xf numFmtId="0" fontId="173" fillId="0" borderId="13" xfId="0" applyFont="1" applyBorder="1" applyAlignment="1">
      <alignment horizontal="center" vertical="top"/>
    </xf>
    <xf numFmtId="0" fontId="173" fillId="0" borderId="16" xfId="0" applyFont="1" applyBorder="1" applyAlignment="1">
      <alignment horizontal="center" vertical="top"/>
    </xf>
    <xf numFmtId="0" fontId="173" fillId="0" borderId="3" xfId="0" applyFont="1" applyBorder="1" applyAlignment="1">
      <alignment horizontal="center" vertical="top"/>
    </xf>
    <xf numFmtId="0" fontId="173" fillId="0" borderId="12" xfId="0" applyFont="1" applyBorder="1" applyAlignment="1">
      <alignment horizontal="left" vertical="center"/>
    </xf>
    <xf numFmtId="0" fontId="190" fillId="0" borderId="0" xfId="0" applyFont="1" applyAlignment="1">
      <alignment horizontal="left" vertical="top"/>
    </xf>
    <xf numFmtId="0" fontId="87" fillId="0" borderId="30" xfId="0" applyFont="1" applyBorder="1" applyAlignment="1" applyProtection="1">
      <alignment horizontal="left" vertical="center" indent="1" shrinkToFit="1"/>
      <protection locked="0"/>
    </xf>
    <xf numFmtId="0" fontId="87" fillId="0" borderId="35" xfId="0" applyFont="1" applyBorder="1" applyAlignment="1" applyProtection="1">
      <alignment horizontal="left" vertical="center" indent="1" shrinkToFit="1"/>
      <protection locked="0"/>
    </xf>
    <xf numFmtId="0" fontId="168" fillId="0" borderId="0" xfId="2" applyFont="1" applyFill="1" applyBorder="1" applyAlignment="1" applyProtection="1">
      <alignment horizontal="center" vertical="center" wrapText="1"/>
    </xf>
    <xf numFmtId="0" fontId="149" fillId="12" borderId="30" xfId="0" applyFont="1" applyFill="1" applyBorder="1" applyAlignment="1">
      <alignment horizontal="left" vertical="center" wrapText="1"/>
    </xf>
    <xf numFmtId="0" fontId="149" fillId="12" borderId="0" xfId="0" applyFont="1" applyFill="1" applyAlignment="1">
      <alignment horizontal="left" vertical="center" wrapText="1"/>
    </xf>
    <xf numFmtId="0" fontId="189" fillId="12" borderId="38" xfId="0" applyFont="1" applyFill="1" applyBorder="1" applyAlignment="1" applyProtection="1">
      <alignment horizontal="center" shrinkToFit="1"/>
      <protection locked="0"/>
    </xf>
    <xf numFmtId="0" fontId="189" fillId="12" borderId="19" xfId="0" applyFont="1" applyFill="1" applyBorder="1" applyAlignment="1" applyProtection="1">
      <alignment horizontal="center" shrinkToFit="1"/>
      <protection locked="0"/>
    </xf>
    <xf numFmtId="0" fontId="77" fillId="0" borderId="3" xfId="0" applyFont="1" applyBorder="1" applyAlignment="1">
      <alignment horizontal="right" vertical="top"/>
    </xf>
    <xf numFmtId="0" fontId="87" fillId="0" borderId="0" xfId="0" applyFont="1" applyAlignment="1">
      <alignment horizontal="left" vertical="top"/>
    </xf>
    <xf numFmtId="0" fontId="194" fillId="0" borderId="3" xfId="0" applyFont="1" applyBorder="1" applyAlignment="1">
      <alignment horizontal="center" vertical="top" wrapText="1"/>
    </xf>
    <xf numFmtId="0" fontId="77" fillId="0" borderId="16" xfId="0" applyFont="1" applyBorder="1" applyAlignment="1">
      <alignment horizontal="right" vertical="top"/>
    </xf>
    <xf numFmtId="0" fontId="87" fillId="0" borderId="36" xfId="0" applyFont="1" applyBorder="1" applyAlignment="1" applyProtection="1">
      <alignment horizontal="left" vertical="center" indent="1" shrinkToFit="1"/>
      <protection locked="0"/>
    </xf>
    <xf numFmtId="0" fontId="82" fillId="0" borderId="18" xfId="0" applyFont="1" applyBorder="1" applyAlignment="1" applyProtection="1">
      <alignment horizontal="center" vertical="top" shrinkToFit="1"/>
      <protection locked="0"/>
    </xf>
    <xf numFmtId="0" fontId="82" fillId="0" borderId="13" xfId="0" applyFont="1" applyBorder="1" applyAlignment="1" applyProtection="1">
      <alignment horizontal="center" vertical="top" shrinkToFit="1"/>
      <protection locked="0"/>
    </xf>
    <xf numFmtId="0" fontId="82" fillId="0" borderId="16" xfId="0" applyFont="1" applyBorder="1" applyAlignment="1" applyProtection="1">
      <alignment horizontal="center" vertical="top" shrinkToFit="1"/>
      <protection locked="0"/>
    </xf>
    <xf numFmtId="0" fontId="70" fillId="0" borderId="3" xfId="0" applyFont="1" applyBorder="1" applyAlignment="1">
      <alignment horizontal="center" vertical="top"/>
    </xf>
    <xf numFmtId="0" fontId="234" fillId="0" borderId="3" xfId="0" applyFont="1" applyBorder="1" applyAlignment="1">
      <alignment horizontal="right" vertical="center" wrapText="1"/>
    </xf>
    <xf numFmtId="0" fontId="155" fillId="0" borderId="0" xfId="0" applyFont="1" applyAlignment="1">
      <alignment horizontal="center" vertical="top"/>
    </xf>
    <xf numFmtId="0" fontId="138" fillId="0" borderId="0" xfId="0" applyFont="1" applyAlignment="1">
      <alignment horizontal="left" vertical="center" wrapText="1"/>
    </xf>
    <xf numFmtId="0" fontId="117" fillId="0" borderId="0" xfId="0" applyFont="1" applyAlignment="1">
      <alignment horizontal="left" vertical="top" wrapText="1"/>
    </xf>
    <xf numFmtId="0" fontId="160" fillId="0" borderId="18" xfId="0" applyFont="1" applyBorder="1" applyAlignment="1">
      <alignment horizontal="left"/>
    </xf>
    <xf numFmtId="0" fontId="160" fillId="0" borderId="16" xfId="0" applyFont="1" applyBorder="1" applyAlignment="1">
      <alignment horizontal="left"/>
    </xf>
    <xf numFmtId="0" fontId="79" fillId="0" borderId="0" xfId="0" applyFont="1" applyAlignment="1">
      <alignment vertical="center" shrinkToFit="1"/>
    </xf>
    <xf numFmtId="0" fontId="225" fillId="0" borderId="0" xfId="0" applyFont="1" applyAlignment="1">
      <alignment horizontal="center" vertical="center"/>
    </xf>
    <xf numFmtId="0" fontId="87" fillId="0" borderId="0" xfId="0" applyFont="1" applyAlignment="1">
      <alignment vertical="center" wrapText="1"/>
    </xf>
    <xf numFmtId="0" fontId="224" fillId="0" borderId="0" xfId="0" applyFont="1" applyAlignment="1">
      <alignment vertical="center" wrapText="1"/>
    </xf>
    <xf numFmtId="0" fontId="87" fillId="0" borderId="18" xfId="0" applyFont="1" applyBorder="1" applyAlignment="1" applyProtection="1">
      <alignment vertical="top" shrinkToFit="1"/>
      <protection locked="0"/>
    </xf>
    <xf numFmtId="0" fontId="87" fillId="0" borderId="13" xfId="0" applyFont="1" applyBorder="1" applyAlignment="1" applyProtection="1">
      <alignment vertical="top" shrinkToFit="1"/>
      <protection locked="0"/>
    </xf>
    <xf numFmtId="0" fontId="87" fillId="0" borderId="16" xfId="0" applyFont="1" applyBorder="1" applyAlignment="1" applyProtection="1">
      <alignment vertical="top" shrinkToFit="1"/>
      <protection locked="0"/>
    </xf>
    <xf numFmtId="0" fontId="234" fillId="0" borderId="0" xfId="0" applyFont="1" applyAlignment="1">
      <alignment horizontal="center" vertical="top"/>
    </xf>
    <xf numFmtId="0" fontId="79" fillId="0" borderId="0" xfId="0" applyFont="1" applyAlignment="1">
      <alignment vertical="top"/>
    </xf>
    <xf numFmtId="0" fontId="233" fillId="0" borderId="0" xfId="0" applyFont="1" applyAlignment="1">
      <alignment horizontal="right" vertical="top"/>
    </xf>
    <xf numFmtId="0" fontId="174" fillId="0" borderId="18" xfId="0" applyFont="1" applyBorder="1" applyAlignment="1">
      <alignment horizontal="right" vertical="top"/>
    </xf>
    <xf numFmtId="0" fontId="174" fillId="0" borderId="13" xfId="0" applyFont="1" applyBorder="1" applyAlignment="1">
      <alignment horizontal="right" vertical="top"/>
    </xf>
    <xf numFmtId="0" fontId="87" fillId="0" borderId="3" xfId="0" applyFont="1" applyBorder="1" applyAlignment="1" applyProtection="1">
      <alignment horizontal="left" vertical="top" shrinkToFit="1"/>
      <protection locked="0"/>
    </xf>
    <xf numFmtId="0" fontId="87" fillId="0" borderId="3" xfId="0" applyFont="1" applyBorder="1" applyAlignment="1" applyProtection="1">
      <alignment vertical="top"/>
      <protection locked="0"/>
    </xf>
    <xf numFmtId="0" fontId="173" fillId="0" borderId="0" xfId="0" applyFont="1" applyAlignment="1">
      <alignment horizontal="left" vertical="top"/>
    </xf>
    <xf numFmtId="0" fontId="87" fillId="0" borderId="3" xfId="0" applyFont="1" applyBorder="1" applyAlignment="1" applyProtection="1">
      <alignment vertical="top" shrinkToFit="1"/>
      <protection locked="0"/>
    </xf>
    <xf numFmtId="0" fontId="174" fillId="0" borderId="16" xfId="0" applyFont="1" applyBorder="1" applyAlignment="1">
      <alignment horizontal="right" vertical="top"/>
    </xf>
    <xf numFmtId="0" fontId="224" fillId="0" borderId="3" xfId="0" applyFont="1" applyBorder="1" applyAlignment="1" applyProtection="1">
      <alignment vertical="top"/>
      <protection locked="0"/>
    </xf>
    <xf numFmtId="0" fontId="70" fillId="0" borderId="0" xfId="0" applyFont="1" applyAlignment="1">
      <alignment horizontal="left" vertical="top"/>
    </xf>
    <xf numFmtId="0" fontId="231" fillId="0" borderId="0" xfId="0" applyFont="1" applyAlignment="1">
      <alignment horizontal="left" vertical="top"/>
    </xf>
    <xf numFmtId="0" fontId="221" fillId="11" borderId="27" xfId="0" applyFont="1" applyFill="1" applyBorder="1" applyAlignment="1">
      <alignment horizontal="center" vertical="top" wrapText="1"/>
    </xf>
    <xf numFmtId="0" fontId="222" fillId="11" borderId="28" xfId="0" applyFont="1" applyFill="1" applyBorder="1" applyAlignment="1">
      <alignment horizontal="center" vertical="top"/>
    </xf>
    <xf numFmtId="0" fontId="222" fillId="11" borderId="29" xfId="0" applyFont="1" applyFill="1" applyBorder="1" applyAlignment="1">
      <alignment horizontal="center" vertical="top"/>
    </xf>
    <xf numFmtId="168" fontId="79" fillId="0" borderId="30" xfId="0" applyNumberFormat="1" applyFont="1" applyBorder="1" applyAlignment="1">
      <alignment horizontal="left" vertical="center" wrapText="1"/>
    </xf>
    <xf numFmtId="0" fontId="180" fillId="0" borderId="18" xfId="0" quotePrefix="1" applyFont="1" applyBorder="1" applyAlignment="1">
      <alignment vertical="center" wrapText="1"/>
    </xf>
    <xf numFmtId="0" fontId="180" fillId="0" borderId="13" xfId="0" quotePrefix="1" applyFont="1" applyBorder="1" applyAlignment="1">
      <alignment vertical="center" wrapText="1"/>
    </xf>
    <xf numFmtId="0" fontId="180" fillId="0" borderId="16" xfId="0" quotePrefix="1" applyFont="1" applyBorder="1" applyAlignment="1">
      <alignment vertical="center" wrapText="1"/>
    </xf>
    <xf numFmtId="0" fontId="87" fillId="0" borderId="0" xfId="0" applyFont="1" applyAlignment="1">
      <alignment vertical="center" shrinkToFit="1"/>
    </xf>
    <xf numFmtId="0" fontId="59" fillId="12" borderId="18" xfId="0" applyFont="1" applyFill="1" applyBorder="1" applyAlignment="1">
      <alignment horizontal="center" vertical="top"/>
    </xf>
    <xf numFmtId="0" fontId="59" fillId="12" borderId="13" xfId="0" applyFont="1" applyFill="1" applyBorder="1" applyAlignment="1">
      <alignment horizontal="center" vertical="top"/>
    </xf>
    <xf numFmtId="0" fontId="59" fillId="12" borderId="16" xfId="0" applyFont="1" applyFill="1" applyBorder="1" applyAlignment="1">
      <alignment horizontal="center" vertical="top"/>
    </xf>
    <xf numFmtId="0" fontId="162" fillId="14" borderId="30" xfId="0" applyFont="1" applyFill="1" applyBorder="1" applyAlignment="1">
      <alignment horizontal="left" vertical="top" wrapText="1"/>
    </xf>
    <xf numFmtId="0" fontId="162" fillId="14" borderId="0" xfId="0" applyFont="1" applyFill="1" applyAlignment="1">
      <alignment horizontal="left" vertical="top" wrapText="1"/>
    </xf>
    <xf numFmtId="0" fontId="168" fillId="0" borderId="48" xfId="2" applyFont="1" applyFill="1" applyBorder="1" applyAlignment="1" applyProtection="1">
      <alignment horizontal="left" vertical="center" wrapText="1"/>
    </xf>
    <xf numFmtId="0" fontId="168" fillId="0" borderId="0" xfId="2" applyFont="1" applyFill="1" applyBorder="1" applyAlignment="1" applyProtection="1">
      <alignment horizontal="left" vertical="center" wrapText="1"/>
    </xf>
    <xf numFmtId="0" fontId="79" fillId="0" borderId="0" xfId="0" applyFont="1" applyAlignment="1">
      <alignment vertical="center"/>
    </xf>
    <xf numFmtId="0" fontId="228" fillId="0" borderId="0" xfId="0" applyFont="1" applyAlignment="1">
      <alignment horizontal="left"/>
    </xf>
    <xf numFmtId="0" fontId="87" fillId="12" borderId="0" xfId="0" applyFont="1" applyFill="1" applyAlignment="1">
      <alignment horizontal="center"/>
    </xf>
    <xf numFmtId="44" fontId="174" fillId="0" borderId="18" xfId="0" applyNumberFormat="1" applyFont="1" applyBorder="1" applyAlignment="1" applyProtection="1">
      <alignment horizontal="center" vertical="top" shrinkToFit="1"/>
      <protection locked="0"/>
    </xf>
    <xf numFmtId="44" fontId="174" fillId="0" borderId="13" xfId="0" applyNumberFormat="1" applyFont="1" applyBorder="1" applyAlignment="1" applyProtection="1">
      <alignment horizontal="center" vertical="top" shrinkToFit="1"/>
      <protection locked="0"/>
    </xf>
    <xf numFmtId="44" fontId="174" fillId="0" borderId="16" xfId="0" applyNumberFormat="1" applyFont="1" applyBorder="1" applyAlignment="1" applyProtection="1">
      <alignment horizontal="center" vertical="top" shrinkToFit="1"/>
      <protection locked="0"/>
    </xf>
    <xf numFmtId="0" fontId="227" fillId="0" borderId="0" xfId="0" applyFont="1" applyAlignment="1">
      <alignment horizontal="left" vertical="top"/>
    </xf>
    <xf numFmtId="0" fontId="94" fillId="12" borderId="37" xfId="0" applyFont="1" applyFill="1" applyBorder="1" applyAlignment="1">
      <alignment horizontal="left" vertical="center"/>
    </xf>
    <xf numFmtId="0" fontId="94" fillId="12" borderId="30" xfId="0" applyFont="1" applyFill="1" applyBorder="1" applyAlignment="1">
      <alignment horizontal="left" vertical="center"/>
    </xf>
    <xf numFmtId="0" fontId="138" fillId="14" borderId="48" xfId="0" applyFont="1" applyFill="1" applyBorder="1" applyAlignment="1">
      <alignment horizontal="left" vertical="center"/>
    </xf>
    <xf numFmtId="0" fontId="138" fillId="14" borderId="0" xfId="0" applyFont="1" applyFill="1" applyAlignment="1">
      <alignment horizontal="left" vertical="center"/>
    </xf>
    <xf numFmtId="0" fontId="87" fillId="0" borderId="18" xfId="0" applyFont="1" applyBorder="1" applyAlignment="1" applyProtection="1">
      <alignment horizontal="left" vertical="top" indent="1" shrinkToFit="1"/>
      <protection locked="0"/>
    </xf>
    <xf numFmtId="0" fontId="87" fillId="0" borderId="13" xfId="0" applyFont="1" applyBorder="1" applyAlignment="1" applyProtection="1">
      <alignment horizontal="left" vertical="top" indent="1" shrinkToFit="1"/>
      <protection locked="0"/>
    </xf>
    <xf numFmtId="0" fontId="87" fillId="0" borderId="16" xfId="0" applyFont="1" applyBorder="1" applyAlignment="1" applyProtection="1">
      <alignment horizontal="left" vertical="top" indent="1" shrinkToFit="1"/>
      <protection locked="0"/>
    </xf>
    <xf numFmtId="0" fontId="234" fillId="12" borderId="18" xfId="0" applyFont="1" applyFill="1" applyBorder="1" applyAlignment="1">
      <alignment horizontal="right"/>
    </xf>
    <xf numFmtId="0" fontId="234" fillId="12" borderId="13" xfId="0" applyFont="1" applyFill="1" applyBorder="1" applyAlignment="1">
      <alignment horizontal="right"/>
    </xf>
    <xf numFmtId="0" fontId="234" fillId="12" borderId="16" xfId="0" applyFont="1" applyFill="1" applyBorder="1" applyAlignment="1">
      <alignment horizontal="right"/>
    </xf>
    <xf numFmtId="0" fontId="173" fillId="6" borderId="3" xfId="0" applyFont="1" applyFill="1" applyBorder="1" applyAlignment="1">
      <alignment horizontal="center" vertical="top"/>
    </xf>
    <xf numFmtId="0" fontId="236" fillId="0" borderId="0" xfId="0" applyFont="1" applyAlignment="1">
      <alignment horizontal="center" vertical="center" wrapText="1"/>
    </xf>
    <xf numFmtId="0" fontId="237" fillId="0" borderId="0" xfId="0" applyFont="1" applyAlignment="1">
      <alignment horizontal="center" vertical="center" wrapText="1"/>
    </xf>
    <xf numFmtId="0" fontId="59" fillId="6" borderId="18" xfId="0" applyFont="1" applyFill="1" applyBorder="1" applyAlignment="1">
      <alignment horizontal="center" vertical="top"/>
    </xf>
    <xf numFmtId="0" fontId="59" fillId="6" borderId="13" xfId="0" applyFont="1" applyFill="1" applyBorder="1" applyAlignment="1">
      <alignment horizontal="center" vertical="top"/>
    </xf>
    <xf numFmtId="0" fontId="59" fillId="6" borderId="16" xfId="0" applyFont="1" applyFill="1" applyBorder="1" applyAlignment="1">
      <alignment horizontal="center" vertical="top"/>
    </xf>
    <xf numFmtId="0" fontId="142" fillId="0" borderId="0" xfId="0" quotePrefix="1" applyFont="1" applyAlignment="1">
      <alignment vertical="center" wrapText="1"/>
    </xf>
    <xf numFmtId="0" fontId="151" fillId="0" borderId="0" xfId="0" applyFont="1" applyAlignment="1">
      <alignment horizontal="left"/>
    </xf>
    <xf numFmtId="0" fontId="181" fillId="0" borderId="3" xfId="0" applyFont="1" applyBorder="1" applyAlignment="1">
      <alignment horizontal="center" vertical="top"/>
    </xf>
    <xf numFmtId="0" fontId="78" fillId="12" borderId="0" xfId="0" applyFont="1" applyFill="1" applyAlignment="1">
      <alignment horizontal="left" vertical="center"/>
    </xf>
    <xf numFmtId="0" fontId="93" fillId="12" borderId="0" xfId="0" applyFont="1" applyFill="1" applyAlignment="1">
      <alignment horizontal="left" vertical="center"/>
    </xf>
    <xf numFmtId="0" fontId="80" fillId="0" borderId="18" xfId="0" applyFont="1" applyBorder="1" applyAlignment="1">
      <alignment vertical="center" wrapText="1"/>
    </xf>
    <xf numFmtId="0" fontId="80" fillId="0" borderId="13" xfId="0" applyFont="1" applyBorder="1" applyAlignment="1">
      <alignment vertical="center" wrapText="1"/>
    </xf>
    <xf numFmtId="0" fontId="80" fillId="0" borderId="16" xfId="0" applyFont="1" applyBorder="1" applyAlignment="1">
      <alignment vertical="center" wrapText="1"/>
    </xf>
    <xf numFmtId="0" fontId="59" fillId="0" borderId="48" xfId="0" applyFont="1" applyBorder="1" applyAlignment="1" applyProtection="1">
      <alignment horizontal="left" vertical="top" wrapText="1" shrinkToFit="1"/>
      <protection locked="0"/>
    </xf>
    <xf numFmtId="0" fontId="59" fillId="0" borderId="0" xfId="0" applyFont="1" applyAlignment="1" applyProtection="1">
      <alignment horizontal="left" vertical="top" shrinkToFit="1"/>
      <protection locked="0"/>
    </xf>
    <xf numFmtId="0" fontId="59" fillId="0" borderId="49" xfId="0" applyFont="1" applyBorder="1" applyAlignment="1" applyProtection="1">
      <alignment horizontal="left" vertical="top" shrinkToFit="1"/>
      <protection locked="0"/>
    </xf>
    <xf numFmtId="0" fontId="59" fillId="0" borderId="48" xfId="0" applyFont="1" applyBorder="1" applyAlignment="1" applyProtection="1">
      <alignment horizontal="left" vertical="top" shrinkToFit="1"/>
      <protection locked="0"/>
    </xf>
    <xf numFmtId="0" fontId="59" fillId="0" borderId="54" xfId="0" applyFont="1" applyBorder="1" applyAlignment="1" applyProtection="1">
      <alignment horizontal="left" vertical="top" shrinkToFit="1"/>
      <protection locked="0"/>
    </xf>
    <xf numFmtId="0" fontId="59" fillId="0" borderId="26" xfId="0" applyFont="1" applyBorder="1" applyAlignment="1" applyProtection="1">
      <alignment horizontal="left" vertical="top" shrinkToFit="1"/>
      <protection locked="0"/>
    </xf>
    <xf numFmtId="0" fontId="59" fillId="0" borderId="57" xfId="0" applyFont="1" applyBorder="1" applyAlignment="1" applyProtection="1">
      <alignment horizontal="left" vertical="top" shrinkToFit="1"/>
      <protection locked="0"/>
    </xf>
    <xf numFmtId="169" fontId="211" fillId="0" borderId="18" xfId="0" applyNumberFormat="1" applyFont="1" applyBorder="1" applyAlignment="1">
      <alignment horizontal="left" vertical="center" shrinkToFit="1"/>
    </xf>
    <xf numFmtId="169" fontId="211" fillId="0" borderId="13" xfId="0" applyNumberFormat="1" applyFont="1" applyBorder="1" applyAlignment="1">
      <alignment horizontal="left" vertical="center" shrinkToFit="1"/>
    </xf>
    <xf numFmtId="169" fontId="211" fillId="0" borderId="16" xfId="0" applyNumberFormat="1" applyFont="1" applyBorder="1" applyAlignment="1">
      <alignment horizontal="left" vertical="center" shrinkToFit="1"/>
    </xf>
    <xf numFmtId="0" fontId="76" fillId="0" borderId="37" xfId="0" applyFont="1" applyBorder="1" applyAlignment="1">
      <alignment horizontal="center" vertical="top" wrapText="1"/>
    </xf>
    <xf numFmtId="0" fontId="76" fillId="0" borderId="30" xfId="0" applyFont="1" applyBorder="1" applyAlignment="1">
      <alignment horizontal="center" vertical="top" wrapText="1"/>
    </xf>
    <xf numFmtId="0" fontId="76" fillId="0" borderId="35" xfId="0" applyFont="1" applyBorder="1" applyAlignment="1">
      <alignment horizontal="center" vertical="top" wrapText="1"/>
    </xf>
    <xf numFmtId="0" fontId="76" fillId="0" borderId="48" xfId="0" applyFont="1" applyBorder="1" applyAlignment="1">
      <alignment horizontal="center" vertical="top" wrapText="1"/>
    </xf>
    <xf numFmtId="0" fontId="76" fillId="0" borderId="0" xfId="0" applyFont="1" applyAlignment="1">
      <alignment horizontal="center" vertical="top" wrapText="1"/>
    </xf>
    <xf numFmtId="0" fontId="76" fillId="0" borderId="49" xfId="0" applyFont="1" applyBorder="1" applyAlignment="1">
      <alignment horizontal="center" vertical="top" wrapText="1"/>
    </xf>
    <xf numFmtId="168" fontId="74" fillId="0" borderId="0" xfId="0" applyNumberFormat="1" applyFont="1" applyAlignment="1">
      <alignment horizontal="left" vertical="center" wrapText="1" indent="1"/>
    </xf>
    <xf numFmtId="0" fontId="75" fillId="0" borderId="37" xfId="0" applyFont="1" applyBorder="1" applyAlignment="1">
      <alignment horizontal="left" vertical="center" indent="1"/>
    </xf>
    <xf numFmtId="0" fontId="75" fillId="0" borderId="35" xfId="0" applyFont="1" applyBorder="1" applyAlignment="1">
      <alignment horizontal="left" vertical="center" indent="1"/>
    </xf>
    <xf numFmtId="166" fontId="74" fillId="0" borderId="0" xfId="0" applyNumberFormat="1" applyFont="1" applyAlignment="1">
      <alignment horizontal="left" vertical="center"/>
    </xf>
    <xf numFmtId="0" fontId="74" fillId="0" borderId="0" xfId="0" applyFont="1" applyAlignment="1">
      <alignment horizontal="left" vertical="center"/>
    </xf>
    <xf numFmtId="0" fontId="49" fillId="0" borderId="0" xfId="0" applyFont="1" applyAlignment="1">
      <alignment vertical="center" shrinkToFit="1"/>
    </xf>
    <xf numFmtId="0" fontId="74" fillId="0" borderId="0" xfId="0" applyFont="1" applyAlignment="1">
      <alignment vertical="center" shrinkToFit="1"/>
    </xf>
    <xf numFmtId="0" fontId="250" fillId="12" borderId="18" xfId="0" applyFont="1" applyFill="1" applyBorder="1" applyAlignment="1">
      <alignment horizontal="center" wrapText="1"/>
    </xf>
    <xf numFmtId="0" fontId="250" fillId="12" borderId="13" xfId="0" applyFont="1" applyFill="1" applyBorder="1" applyAlignment="1">
      <alignment horizontal="center" wrapText="1"/>
    </xf>
    <xf numFmtId="0" fontId="250" fillId="12" borderId="16" xfId="0" applyFont="1" applyFill="1" applyBorder="1" applyAlignment="1">
      <alignment horizontal="center" wrapText="1"/>
    </xf>
    <xf numFmtId="0" fontId="211" fillId="0" borderId="0" xfId="0" applyFont="1" applyAlignment="1">
      <alignment horizontal="center" wrapText="1"/>
    </xf>
    <xf numFmtId="44" fontId="243" fillId="14" borderId="27" xfId="0" applyNumberFormat="1" applyFont="1" applyFill="1" applyBorder="1" applyAlignment="1">
      <alignment horizontal="left" vertical="center" wrapText="1"/>
    </xf>
    <xf numFmtId="44" fontId="243" fillId="14" borderId="28" xfId="0" applyNumberFormat="1" applyFont="1" applyFill="1" applyBorder="1" applyAlignment="1">
      <alignment horizontal="left" vertical="center" wrapText="1"/>
    </xf>
    <xf numFmtId="44" fontId="243" fillId="14" borderId="29" xfId="0" applyNumberFormat="1" applyFont="1" applyFill="1" applyBorder="1" applyAlignment="1">
      <alignment horizontal="left" vertical="center" wrapText="1"/>
    </xf>
    <xf numFmtId="0" fontId="245" fillId="0" borderId="37" xfId="0" applyFont="1" applyBorder="1" applyAlignment="1">
      <alignment horizontal="center" vertical="center" wrapText="1"/>
    </xf>
    <xf numFmtId="0" fontId="245" fillId="0" borderId="30" xfId="0" applyFont="1" applyBorder="1" applyAlignment="1">
      <alignment horizontal="center" vertical="center" wrapText="1"/>
    </xf>
    <xf numFmtId="0" fontId="245" fillId="0" borderId="35" xfId="0" applyFont="1" applyBorder="1" applyAlignment="1">
      <alignment horizontal="center" vertical="center" wrapText="1"/>
    </xf>
    <xf numFmtId="0" fontId="245" fillId="0" borderId="50" xfId="0" applyFont="1" applyBorder="1" applyAlignment="1">
      <alignment horizontal="center" vertical="center" wrapText="1"/>
    </xf>
    <xf numFmtId="0" fontId="245" fillId="0" borderId="12" xfId="0" applyFont="1" applyBorder="1" applyAlignment="1">
      <alignment horizontal="center" vertical="center" wrapText="1"/>
    </xf>
    <xf numFmtId="0" fontId="245" fillId="0" borderId="51" xfId="0" applyFont="1" applyBorder="1" applyAlignment="1">
      <alignment horizontal="center" vertical="center" wrapText="1"/>
    </xf>
    <xf numFmtId="0" fontId="246" fillId="6" borderId="37" xfId="0" applyFont="1" applyFill="1" applyBorder="1" applyAlignment="1">
      <alignment horizontal="right" vertical="center" wrapText="1"/>
    </xf>
    <xf numFmtId="0" fontId="246" fillId="6" borderId="35" xfId="0" applyFont="1" applyFill="1" applyBorder="1" applyAlignment="1">
      <alignment horizontal="right" vertical="center" wrapText="1"/>
    </xf>
    <xf numFmtId="0" fontId="246" fillId="6" borderId="50" xfId="0" applyFont="1" applyFill="1" applyBorder="1" applyAlignment="1">
      <alignment horizontal="right" vertical="center" wrapText="1"/>
    </xf>
    <xf numFmtId="0" fontId="246" fillId="6" borderId="51" xfId="0" applyFont="1" applyFill="1" applyBorder="1" applyAlignment="1">
      <alignment horizontal="right" vertical="center" wrapText="1"/>
    </xf>
    <xf numFmtId="44" fontId="211" fillId="0" borderId="48" xfId="0" applyNumberFormat="1" applyFont="1" applyBorder="1" applyAlignment="1" applyProtection="1">
      <alignment vertical="center" shrinkToFit="1"/>
      <protection locked="0"/>
    </xf>
    <xf numFmtId="44" fontId="211" fillId="0" borderId="49" xfId="0" applyNumberFormat="1" applyFont="1" applyBorder="1" applyAlignment="1" applyProtection="1">
      <alignment vertical="center" shrinkToFit="1"/>
      <protection locked="0"/>
    </xf>
    <xf numFmtId="44" fontId="211" fillId="0" borderId="50" xfId="0" applyNumberFormat="1" applyFont="1" applyBorder="1" applyAlignment="1" applyProtection="1">
      <alignment vertical="center" shrinkToFit="1"/>
      <protection locked="0"/>
    </xf>
    <xf numFmtId="44" fontId="211" fillId="0" borderId="51" xfId="0" applyNumberFormat="1" applyFont="1" applyBorder="1" applyAlignment="1" applyProtection="1">
      <alignment vertical="center" shrinkToFit="1"/>
      <protection locked="0"/>
    </xf>
    <xf numFmtId="0" fontId="212" fillId="0" borderId="0" xfId="0" applyFont="1" applyAlignment="1">
      <alignment horizontal="left" vertical="center" wrapText="1"/>
    </xf>
    <xf numFmtId="0" fontId="249" fillId="6" borderId="37" xfId="0" applyFont="1" applyFill="1" applyBorder="1" applyAlignment="1">
      <alignment horizontal="left" vertical="center" wrapText="1"/>
    </xf>
    <xf numFmtId="0" fontId="249" fillId="6" borderId="30" xfId="0" applyFont="1" applyFill="1" applyBorder="1" applyAlignment="1">
      <alignment horizontal="left" vertical="center" wrapText="1"/>
    </xf>
    <xf numFmtId="0" fontId="249" fillId="6" borderId="50" xfId="0" applyFont="1" applyFill="1" applyBorder="1" applyAlignment="1">
      <alignment horizontal="left" vertical="center" wrapText="1"/>
    </xf>
    <xf numFmtId="0" fontId="249" fillId="6" borderId="12" xfId="0" applyFont="1" applyFill="1" applyBorder="1" applyAlignment="1">
      <alignment horizontal="left" vertical="center" wrapText="1"/>
    </xf>
    <xf numFmtId="0" fontId="59" fillId="12" borderId="36" xfId="0" applyFont="1" applyFill="1" applyBorder="1" applyAlignment="1" applyProtection="1">
      <alignment horizontal="center" vertical="center" wrapText="1"/>
      <protection locked="0"/>
    </xf>
    <xf numFmtId="0" fontId="59" fillId="12" borderId="5" xfId="0" applyFont="1" applyFill="1" applyBorder="1" applyAlignment="1" applyProtection="1">
      <alignment horizontal="center" vertical="center" wrapText="1"/>
      <protection locked="0"/>
    </xf>
    <xf numFmtId="0" fontId="211" fillId="0" borderId="36" xfId="0" applyFont="1" applyBorder="1" applyAlignment="1">
      <alignment horizontal="center" vertical="center" wrapText="1"/>
    </xf>
    <xf numFmtId="0" fontId="211" fillId="0" borderId="55" xfId="0" applyFont="1" applyBorder="1" applyAlignment="1">
      <alignment horizontal="center" vertical="center" wrapText="1"/>
    </xf>
    <xf numFmtId="169" fontId="211" fillId="0" borderId="53" xfId="0" applyNumberFormat="1" applyFont="1" applyBorder="1" applyAlignment="1">
      <alignment horizontal="left" vertical="center" wrapText="1" shrinkToFit="1"/>
    </xf>
    <xf numFmtId="169" fontId="211" fillId="0" borderId="28" xfId="0" applyNumberFormat="1" applyFont="1" applyBorder="1" applyAlignment="1">
      <alignment horizontal="left" vertical="center" wrapText="1" shrinkToFit="1"/>
    </xf>
    <xf numFmtId="169" fontId="211" fillId="0" borderId="58" xfId="0" applyNumberFormat="1" applyFont="1" applyBorder="1" applyAlignment="1">
      <alignment horizontal="left" vertical="center" wrapText="1" shrinkToFit="1"/>
    </xf>
    <xf numFmtId="0" fontId="52" fillId="0" borderId="14" xfId="0" applyFont="1" applyBorder="1" applyAlignment="1">
      <alignment horizontal="left" vertical="top" wrapText="1"/>
    </xf>
    <xf numFmtId="0" fontId="52" fillId="0" borderId="43" xfId="0" applyFont="1" applyBorder="1" applyAlignment="1">
      <alignment horizontal="left" vertical="top" wrapText="1"/>
    </xf>
    <xf numFmtId="0" fontId="52" fillId="0" borderId="46" xfId="0" applyFont="1" applyBorder="1" applyAlignment="1">
      <alignment horizontal="left" vertical="top" wrapText="1"/>
    </xf>
    <xf numFmtId="0" fontId="213" fillId="0" borderId="18" xfId="0" applyFont="1" applyBorder="1" applyAlignment="1">
      <alignment horizontal="center" vertical="center" wrapText="1" shrinkToFit="1"/>
    </xf>
    <xf numFmtId="0" fontId="213" fillId="0" borderId="13" xfId="0" applyFont="1" applyBorder="1" applyAlignment="1">
      <alignment horizontal="center" vertical="center" wrapText="1" shrinkToFit="1"/>
    </xf>
    <xf numFmtId="0" fontId="213" fillId="0" borderId="16" xfId="0" applyFont="1" applyBorder="1" applyAlignment="1">
      <alignment horizontal="center" vertical="center" wrapText="1" shrinkToFit="1"/>
    </xf>
    <xf numFmtId="0" fontId="59" fillId="0" borderId="37" xfId="0" applyFont="1" applyBorder="1" applyAlignment="1" applyProtection="1">
      <alignment horizontal="left" vertical="top" wrapText="1" shrinkToFit="1"/>
      <protection locked="0"/>
    </xf>
    <xf numFmtId="0" fontId="59" fillId="0" borderId="30" xfId="0" applyFont="1" applyBorder="1" applyAlignment="1" applyProtection="1">
      <alignment horizontal="left" vertical="top" wrapText="1" shrinkToFit="1"/>
      <protection locked="0"/>
    </xf>
    <xf numFmtId="0" fontId="59" fillId="0" borderId="35" xfId="0" applyFont="1" applyBorder="1" applyAlignment="1" applyProtection="1">
      <alignment horizontal="left" vertical="top" wrapText="1" shrinkToFit="1"/>
      <protection locked="0"/>
    </xf>
    <xf numFmtId="0" fontId="59" fillId="0" borderId="0" xfId="0" applyFont="1" applyAlignment="1" applyProtection="1">
      <alignment horizontal="left" vertical="top" wrapText="1" shrinkToFit="1"/>
      <protection locked="0"/>
    </xf>
    <xf numFmtId="0" fontId="59" fillId="0" borderId="49" xfId="0" applyFont="1" applyBorder="1" applyAlignment="1" applyProtection="1">
      <alignment horizontal="left" vertical="top" wrapText="1" shrinkToFit="1"/>
      <protection locked="0"/>
    </xf>
    <xf numFmtId="0" fontId="59" fillId="0" borderId="50" xfId="0" applyFont="1" applyBorder="1" applyAlignment="1" applyProtection="1">
      <alignment horizontal="left" vertical="top" wrapText="1" shrinkToFit="1"/>
      <protection locked="0"/>
    </xf>
    <xf numFmtId="0" fontId="59" fillId="0" borderId="12" xfId="0" applyFont="1" applyBorder="1" applyAlignment="1" applyProtection="1">
      <alignment horizontal="left" vertical="top" wrapText="1" shrinkToFit="1"/>
      <protection locked="0"/>
    </xf>
    <xf numFmtId="0" fontId="59" fillId="0" borderId="51" xfId="0" applyFont="1" applyBorder="1" applyAlignment="1" applyProtection="1">
      <alignment horizontal="left" vertical="top" wrapText="1" shrinkToFit="1"/>
      <protection locked="0"/>
    </xf>
    <xf numFmtId="49" fontId="211" fillId="0" borderId="40" xfId="0" applyNumberFormat="1" applyFont="1" applyBorder="1" applyAlignment="1">
      <alignment horizontal="left" vertical="center" wrapText="1" shrinkToFit="1"/>
    </xf>
    <xf numFmtId="49" fontId="211" fillId="0" borderId="21" xfId="0" applyNumberFormat="1" applyFont="1" applyBorder="1" applyAlignment="1">
      <alignment horizontal="left" vertical="center" wrapText="1" shrinkToFit="1"/>
    </xf>
    <xf numFmtId="49" fontId="211" fillId="0" borderId="15" xfId="0" applyNumberFormat="1" applyFont="1" applyBorder="1" applyAlignment="1">
      <alignment horizontal="left" vertical="center" wrapText="1" shrinkToFit="1"/>
    </xf>
    <xf numFmtId="0" fontId="59" fillId="0" borderId="40" xfId="0" applyFont="1" applyBorder="1" applyAlignment="1" applyProtection="1">
      <alignment horizontal="left" vertical="top" wrapText="1" shrinkToFit="1"/>
      <protection locked="0"/>
    </xf>
    <xf numFmtId="0" fontId="59" fillId="0" borderId="21" xfId="0" applyFont="1" applyBorder="1" applyAlignment="1" applyProtection="1">
      <alignment horizontal="left" vertical="top" wrapText="1" shrinkToFit="1"/>
      <protection locked="0"/>
    </xf>
    <xf numFmtId="0" fontId="59" fillId="0" borderId="15" xfId="0" applyFont="1" applyBorder="1" applyAlignment="1" applyProtection="1">
      <alignment horizontal="left" vertical="top" wrapText="1" shrinkToFit="1"/>
      <protection locked="0"/>
    </xf>
    <xf numFmtId="0" fontId="59" fillId="0" borderId="54" xfId="0" applyFont="1" applyBorder="1" applyAlignment="1" applyProtection="1">
      <alignment horizontal="left" vertical="top" wrapText="1" shrinkToFit="1"/>
      <protection locked="0"/>
    </xf>
    <xf numFmtId="0" fontId="59" fillId="0" borderId="26" xfId="0" applyFont="1" applyBorder="1" applyAlignment="1" applyProtection="1">
      <alignment horizontal="left" vertical="top" wrapText="1" shrinkToFit="1"/>
      <protection locked="0"/>
    </xf>
    <xf numFmtId="0" fontId="59" fillId="0" borderId="57" xfId="0" applyFont="1" applyBorder="1" applyAlignment="1" applyProtection="1">
      <alignment horizontal="left" vertical="top" wrapText="1" shrinkToFit="1"/>
      <protection locked="0"/>
    </xf>
    <xf numFmtId="0" fontId="212" fillId="0" borderId="27" xfId="0" applyFont="1" applyBorder="1" applyAlignment="1">
      <alignment horizontal="center" vertical="center" wrapText="1"/>
    </xf>
    <xf numFmtId="0" fontId="212" fillId="0" borderId="28" xfId="0" applyFont="1" applyBorder="1" applyAlignment="1">
      <alignment horizontal="center" vertical="center"/>
    </xf>
    <xf numFmtId="0" fontId="212" fillId="0" borderId="29" xfId="0" applyFont="1" applyBorder="1" applyAlignment="1">
      <alignment horizontal="center" vertical="center"/>
    </xf>
    <xf numFmtId="0" fontId="253" fillId="0" borderId="28" xfId="2" applyFont="1" applyFill="1" applyBorder="1" applyAlignment="1" applyProtection="1">
      <alignment horizontal="center"/>
    </xf>
    <xf numFmtId="0" fontId="144" fillId="0" borderId="28" xfId="0" applyFont="1" applyBorder="1" applyAlignment="1">
      <alignment horizontal="center"/>
    </xf>
    <xf numFmtId="0" fontId="81" fillId="0" borderId="31" xfId="0" applyFont="1" applyBorder="1" applyAlignment="1">
      <alignment vertical="center" wrapText="1"/>
    </xf>
    <xf numFmtId="0" fontId="81" fillId="0" borderId="22" xfId="0" applyFont="1" applyBorder="1" applyAlignment="1">
      <alignment vertical="center" wrapText="1"/>
    </xf>
    <xf numFmtId="0" fontId="81" fillId="0" borderId="25" xfId="0" applyFont="1" applyBorder="1" applyAlignment="1">
      <alignment vertical="center" wrapText="1"/>
    </xf>
    <xf numFmtId="0" fontId="81" fillId="0" borderId="11" xfId="0" applyFont="1" applyBorder="1" applyAlignment="1">
      <alignment vertical="center" wrapText="1"/>
    </xf>
    <xf numFmtId="0" fontId="31" fillId="8" borderId="27" xfId="0" applyFont="1" applyFill="1" applyBorder="1" applyAlignment="1">
      <alignment horizontal="center" vertical="center" wrapText="1"/>
    </xf>
    <xf numFmtId="0" fontId="31" fillId="8" borderId="28" xfId="0" applyFont="1" applyFill="1" applyBorder="1" applyAlignment="1">
      <alignment horizontal="center" vertical="center" wrapText="1"/>
    </xf>
    <xf numFmtId="0" fontId="31" fillId="8" borderId="29" xfId="0" applyFont="1" applyFill="1" applyBorder="1" applyAlignment="1">
      <alignment horizontal="center" vertical="center" wrapText="1"/>
    </xf>
    <xf numFmtId="0" fontId="4" fillId="0" borderId="27"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33" fillId="8" borderId="27" xfId="0" applyFont="1" applyFill="1" applyBorder="1" applyAlignment="1">
      <alignment horizontal="center" vertical="center" wrapText="1"/>
    </xf>
    <xf numFmtId="0" fontId="33" fillId="8" borderId="28" xfId="0" applyFont="1" applyFill="1" applyBorder="1" applyAlignment="1">
      <alignment horizontal="center" vertical="center" wrapText="1"/>
    </xf>
    <xf numFmtId="0" fontId="33" fillId="8" borderId="29" xfId="0" applyFont="1" applyFill="1" applyBorder="1" applyAlignment="1">
      <alignment horizontal="center" vertical="center" wrapText="1"/>
    </xf>
    <xf numFmtId="0" fontId="36" fillId="0" borderId="0" xfId="0" applyFont="1" applyAlignment="1">
      <alignment horizontal="center"/>
    </xf>
    <xf numFmtId="0" fontId="31" fillId="0" borderId="0" xfId="0" applyFont="1" applyAlignment="1">
      <alignment horizontal="center" vertical="center"/>
    </xf>
    <xf numFmtId="0" fontId="83" fillId="0" borderId="27" xfId="0" applyFont="1" applyBorder="1"/>
    <xf numFmtId="0" fontId="83" fillId="0" borderId="29" xfId="0" applyFont="1" applyBorder="1"/>
    <xf numFmtId="0" fontId="5" fillId="0" borderId="31" xfId="0" applyFont="1" applyBorder="1" applyAlignment="1">
      <alignment horizontal="left" vertical="center" wrapText="1"/>
    </xf>
    <xf numFmtId="0" fontId="5" fillId="0" borderId="22" xfId="0" applyFont="1" applyBorder="1" applyAlignment="1">
      <alignment horizontal="left" vertical="center" wrapText="1"/>
    </xf>
    <xf numFmtId="0" fontId="5" fillId="0" borderId="24" xfId="0" applyFont="1" applyBorder="1" applyAlignment="1">
      <alignment horizontal="left" vertical="center" wrapText="1"/>
    </xf>
    <xf numFmtId="0" fontId="5" fillId="0" borderId="23" xfId="0" applyFont="1" applyBorder="1" applyAlignment="1">
      <alignment horizontal="left" vertical="center" wrapText="1"/>
    </xf>
    <xf numFmtId="0" fontId="5" fillId="0" borderId="25" xfId="0" applyFont="1" applyBorder="1" applyAlignment="1">
      <alignment horizontal="left" vertical="center" wrapText="1"/>
    </xf>
    <xf numFmtId="0" fontId="5" fillId="0" borderId="11" xfId="0" applyFont="1" applyBorder="1" applyAlignment="1">
      <alignment horizontal="left" vertical="center" wrapText="1"/>
    </xf>
    <xf numFmtId="0" fontId="82" fillId="0" borderId="31" xfId="0" applyFont="1" applyBorder="1" applyAlignment="1">
      <alignment vertical="center" wrapText="1"/>
    </xf>
    <xf numFmtId="0" fontId="82" fillId="0" borderId="22" xfId="0" applyFont="1" applyBorder="1" applyAlignment="1">
      <alignment vertical="center" wrapText="1"/>
    </xf>
    <xf numFmtId="0" fontId="82" fillId="0" borderId="24" xfId="0" applyFont="1" applyBorder="1" applyAlignment="1">
      <alignment vertical="center" wrapText="1"/>
    </xf>
    <xf numFmtId="0" fontId="82" fillId="0" borderId="23" xfId="0" applyFont="1" applyBorder="1" applyAlignment="1">
      <alignment vertical="center" wrapText="1"/>
    </xf>
    <xf numFmtId="0" fontId="82" fillId="0" borderId="25" xfId="0" applyFont="1" applyBorder="1" applyAlignment="1">
      <alignment vertical="center" wrapText="1"/>
    </xf>
    <xf numFmtId="0" fontId="82" fillId="0" borderId="11" xfId="0" applyFont="1" applyBorder="1" applyAlignment="1">
      <alignment vertical="center" wrapText="1"/>
    </xf>
    <xf numFmtId="0" fontId="68" fillId="8" borderId="18" xfId="0" applyFont="1" applyFill="1" applyBorder="1" applyAlignment="1">
      <alignment horizontal="left" vertical="top"/>
    </xf>
    <xf numFmtId="0" fontId="68" fillId="8" borderId="13" xfId="0" applyFont="1" applyFill="1" applyBorder="1" applyAlignment="1">
      <alignment horizontal="left" vertical="top"/>
    </xf>
    <xf numFmtId="0" fontId="68" fillId="8" borderId="16" xfId="0" applyFont="1" applyFill="1" applyBorder="1" applyAlignment="1">
      <alignment horizontal="left" vertical="top"/>
    </xf>
    <xf numFmtId="0" fontId="68" fillId="14" borderId="48" xfId="0" applyFont="1" applyFill="1" applyBorder="1" applyAlignment="1">
      <alignment horizontal="center" vertical="top"/>
    </xf>
    <xf numFmtId="0" fontId="68" fillId="14" borderId="49" xfId="0" applyFont="1" applyFill="1" applyBorder="1" applyAlignment="1">
      <alignment horizontal="center" vertical="top"/>
    </xf>
    <xf numFmtId="0" fontId="22" fillId="0" borderId="47"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170" fontId="22" fillId="0" borderId="38" xfId="0" applyNumberFormat="1" applyFont="1" applyBorder="1" applyAlignment="1" applyProtection="1">
      <alignment horizontal="center" vertical="center"/>
      <protection locked="0"/>
    </xf>
    <xf numFmtId="170" fontId="22" fillId="0" borderId="19" xfId="0" applyNumberFormat="1" applyFont="1" applyBorder="1" applyAlignment="1" applyProtection="1">
      <alignment horizontal="center" vertical="center"/>
      <protection locked="0"/>
    </xf>
    <xf numFmtId="0" fontId="37" fillId="0" borderId="27" xfId="0" applyFont="1" applyBorder="1" applyAlignment="1">
      <alignment horizontal="left"/>
    </xf>
    <xf numFmtId="0" fontId="37" fillId="0" borderId="28" xfId="0" applyFont="1" applyBorder="1" applyAlignment="1">
      <alignment horizontal="left"/>
    </xf>
    <xf numFmtId="0" fontId="37" fillId="0" borderId="29" xfId="0" applyFont="1" applyBorder="1" applyAlignment="1">
      <alignment horizontal="left"/>
    </xf>
    <xf numFmtId="0" fontId="21" fillId="0" borderId="4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49" xfId="0" applyFont="1" applyBorder="1" applyAlignment="1" applyProtection="1">
      <alignment horizontal="left" vertical="top" wrapText="1"/>
      <protection locked="0"/>
    </xf>
    <xf numFmtId="0" fontId="21" fillId="0" borderId="50" xfId="0" applyFont="1" applyBorder="1" applyAlignment="1" applyProtection="1">
      <alignment horizontal="left" vertical="top" wrapText="1"/>
      <protection locked="0"/>
    </xf>
    <xf numFmtId="0" fontId="21" fillId="0" borderId="12" xfId="0" applyFont="1" applyBorder="1" applyAlignment="1" applyProtection="1">
      <alignment horizontal="left" vertical="top" wrapText="1"/>
      <protection locked="0"/>
    </xf>
    <xf numFmtId="0" fontId="21" fillId="0" borderId="51" xfId="0" applyFont="1" applyBorder="1" applyAlignment="1" applyProtection="1">
      <alignment horizontal="left" vertical="top" wrapText="1"/>
      <protection locked="0"/>
    </xf>
    <xf numFmtId="0" fontId="56" fillId="0" borderId="0" xfId="0" applyFont="1" applyAlignment="1">
      <alignment wrapText="1"/>
    </xf>
    <xf numFmtId="0" fontId="2" fillId="0" borderId="12" xfId="0" applyFont="1" applyBorder="1"/>
    <xf numFmtId="0" fontId="21" fillId="0" borderId="0" xfId="0" applyFont="1" applyAlignment="1" applyProtection="1">
      <alignment horizontal="left"/>
      <protection locked="0"/>
    </xf>
    <xf numFmtId="0" fontId="34" fillId="0" borderId="0" xfId="0" applyFont="1"/>
    <xf numFmtId="170" fontId="10" fillId="0" borderId="18" xfId="0" applyNumberFormat="1" applyFont="1" applyBorder="1" applyAlignment="1" applyProtection="1">
      <alignment horizontal="center" vertical="center"/>
      <protection locked="0"/>
    </xf>
    <xf numFmtId="170" fontId="10" fillId="0" borderId="16" xfId="0" applyNumberFormat="1" applyFont="1" applyBorder="1" applyAlignment="1" applyProtection="1">
      <alignment horizontal="center" vertical="center"/>
      <protection locked="0"/>
    </xf>
    <xf numFmtId="0" fontId="34" fillId="14" borderId="40" xfId="0" applyFont="1" applyFill="1" applyBorder="1" applyAlignment="1">
      <alignment horizontal="center" vertical="center" wrapText="1"/>
    </xf>
    <xf numFmtId="0" fontId="34" fillId="14" borderId="15" xfId="0" applyFont="1" applyFill="1" applyBorder="1" applyAlignment="1">
      <alignment horizontal="center" vertical="center" wrapText="1"/>
    </xf>
    <xf numFmtId="0" fontId="35" fillId="0" borderId="2" xfId="0" applyFont="1" applyBorder="1" applyAlignment="1">
      <alignment horizontal="left" vertical="center" wrapText="1" shrinkToFit="1"/>
    </xf>
    <xf numFmtId="0" fontId="5" fillId="0" borderId="27" xfId="0" quotePrefix="1" applyFont="1" applyBorder="1" applyAlignment="1">
      <alignment horizontal="left"/>
    </xf>
    <xf numFmtId="0" fontId="5" fillId="0" borderId="29" xfId="0" quotePrefix="1" applyFont="1" applyBorder="1" applyAlignment="1">
      <alignment horizontal="left"/>
    </xf>
    <xf numFmtId="0" fontId="43" fillId="8" borderId="31" xfId="0" applyFont="1" applyFill="1" applyBorder="1" applyAlignment="1">
      <alignment horizontal="center" vertical="center" wrapText="1"/>
    </xf>
    <xf numFmtId="0" fontId="43" fillId="8" borderId="21" xfId="0" applyFont="1" applyFill="1" applyBorder="1" applyAlignment="1">
      <alignment horizontal="center" vertical="center" wrapText="1"/>
    </xf>
    <xf numFmtId="0" fontId="43" fillId="8" borderId="22" xfId="0" applyFont="1" applyFill="1" applyBorder="1" applyAlignment="1">
      <alignment horizontal="center" vertical="center" wrapText="1"/>
    </xf>
    <xf numFmtId="0" fontId="43" fillId="8" borderId="25" xfId="0" applyFont="1" applyFill="1" applyBorder="1" applyAlignment="1">
      <alignment horizontal="center" vertical="center" wrapText="1"/>
    </xf>
    <xf numFmtId="0" fontId="43" fillId="8" borderId="26" xfId="0" applyFont="1" applyFill="1" applyBorder="1" applyAlignment="1">
      <alignment horizontal="center" vertical="center" wrapText="1"/>
    </xf>
    <xf numFmtId="0" fontId="43" fillId="8" borderId="11" xfId="0" applyFont="1" applyFill="1" applyBorder="1" applyAlignment="1">
      <alignment horizontal="center" vertical="center" wrapText="1"/>
    </xf>
    <xf numFmtId="0" fontId="10" fillId="0" borderId="13"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35" fillId="0" borderId="2" xfId="0" applyFont="1" applyBorder="1" applyAlignment="1">
      <alignment horizontal="left" vertical="center" wrapText="1"/>
    </xf>
    <xf numFmtId="0" fontId="35" fillId="0" borderId="10" xfId="0" applyFont="1" applyBorder="1" applyAlignment="1">
      <alignment horizontal="left" vertical="center" wrapText="1"/>
    </xf>
    <xf numFmtId="0" fontId="23" fillId="0" borderId="3" xfId="0" applyFont="1" applyBorder="1" applyAlignment="1">
      <alignment horizontal="center" vertical="top"/>
    </xf>
    <xf numFmtId="0" fontId="23" fillId="0" borderId="20" xfId="0" applyFont="1" applyBorder="1" applyAlignment="1">
      <alignment horizontal="center" vertical="top"/>
    </xf>
    <xf numFmtId="0" fontId="10" fillId="0" borderId="0" xfId="0" applyFont="1" applyAlignment="1">
      <alignment horizontal="right"/>
    </xf>
    <xf numFmtId="0" fontId="23" fillId="0" borderId="3" xfId="0" applyFont="1" applyBorder="1" applyAlignment="1">
      <alignment horizontal="center" vertical="top" wrapText="1" shrinkToFit="1"/>
    </xf>
    <xf numFmtId="0" fontId="33" fillId="2" borderId="18" xfId="0" applyFont="1" applyFill="1" applyBorder="1" applyAlignment="1">
      <alignment horizontal="center"/>
    </xf>
    <xf numFmtId="0" fontId="33" fillId="2" borderId="13" xfId="0" applyFont="1" applyFill="1" applyBorder="1" applyAlignment="1">
      <alignment horizontal="center"/>
    </xf>
    <xf numFmtId="0" fontId="33" fillId="2" borderId="16" xfId="0" applyFont="1" applyFill="1" applyBorder="1" applyAlignment="1">
      <alignment horizontal="center"/>
    </xf>
    <xf numFmtId="0" fontId="21" fillId="0" borderId="18" xfId="0" applyFont="1" applyBorder="1" applyAlignment="1" applyProtection="1">
      <alignment horizontal="left"/>
      <protection locked="0"/>
    </xf>
    <xf numFmtId="0" fontId="21" fillId="0" borderId="13" xfId="0" applyFont="1" applyBorder="1" applyAlignment="1" applyProtection="1">
      <alignment horizontal="left"/>
      <protection locked="0"/>
    </xf>
    <xf numFmtId="0" fontId="21" fillId="0" borderId="16" xfId="0" applyFont="1" applyBorder="1" applyAlignment="1" applyProtection="1">
      <alignment horizontal="left"/>
      <protection locked="0"/>
    </xf>
    <xf numFmtId="0" fontId="4" fillId="0" borderId="31" xfId="0" applyFont="1" applyBorder="1" applyAlignment="1" applyProtection="1">
      <alignment horizontal="left" vertical="center" wrapText="1" indent="1"/>
      <protection locked="0"/>
    </xf>
    <xf numFmtId="0" fontId="4" fillId="0" borderId="22" xfId="0" quotePrefix="1" applyFont="1" applyBorder="1" applyAlignment="1" applyProtection="1">
      <alignment horizontal="left" vertical="center" wrapText="1" indent="1"/>
      <protection locked="0"/>
    </xf>
    <xf numFmtId="0" fontId="4" fillId="0" borderId="25" xfId="0" quotePrefix="1" applyFont="1" applyBorder="1" applyAlignment="1" applyProtection="1">
      <alignment horizontal="left" vertical="center" wrapText="1" indent="1"/>
      <protection locked="0"/>
    </xf>
    <xf numFmtId="0" fontId="4" fillId="0" borderId="11" xfId="0" quotePrefix="1" applyFont="1" applyBorder="1" applyAlignment="1" applyProtection="1">
      <alignment horizontal="left" vertical="center" wrapText="1" indent="1"/>
      <protection locked="0"/>
    </xf>
    <xf numFmtId="0" fontId="254" fillId="14" borderId="31" xfId="0" applyFont="1" applyFill="1" applyBorder="1" applyAlignment="1">
      <alignment horizontal="center" vertical="center" wrapText="1"/>
    </xf>
    <xf numFmtId="0" fontId="254" fillId="14" borderId="21" xfId="0" applyFont="1" applyFill="1" applyBorder="1" applyAlignment="1">
      <alignment horizontal="center" vertical="center"/>
    </xf>
    <xf numFmtId="0" fontId="254" fillId="14" borderId="22" xfId="0" applyFont="1" applyFill="1" applyBorder="1" applyAlignment="1">
      <alignment horizontal="center" vertical="center"/>
    </xf>
    <xf numFmtId="0" fontId="254" fillId="14" borderId="25" xfId="0" applyFont="1" applyFill="1" applyBorder="1" applyAlignment="1">
      <alignment horizontal="center" vertical="center"/>
    </xf>
    <xf numFmtId="0" fontId="254" fillId="14" borderId="26" xfId="0" applyFont="1" applyFill="1" applyBorder="1" applyAlignment="1">
      <alignment horizontal="center" vertical="center"/>
    </xf>
    <xf numFmtId="0" fontId="254" fillId="14" borderId="11" xfId="0" applyFont="1" applyFill="1" applyBorder="1" applyAlignment="1">
      <alignment horizontal="center" vertical="center"/>
    </xf>
    <xf numFmtId="0" fontId="32" fillId="0" borderId="0" xfId="0" applyFont="1" applyAlignment="1">
      <alignment horizontal="left" wrapText="1"/>
    </xf>
    <xf numFmtId="0" fontId="81" fillId="0" borderId="27" xfId="0" applyFont="1" applyBorder="1"/>
    <xf numFmtId="0" fontId="81" fillId="0" borderId="29" xfId="0" applyFont="1" applyBorder="1"/>
    <xf numFmtId="0" fontId="32" fillId="0" borderId="0" xfId="0" applyFont="1" applyAlignment="1">
      <alignment horizontal="right" wrapText="1"/>
    </xf>
    <xf numFmtId="166" fontId="53" fillId="0" borderId="27" xfId="0" applyNumberFormat="1" applyFont="1" applyBorder="1" applyAlignment="1" applyProtection="1">
      <alignment horizontal="left" vertical="center"/>
      <protection locked="0"/>
    </xf>
    <xf numFmtId="166" fontId="53" fillId="0" borderId="28" xfId="0" applyNumberFormat="1" applyFont="1" applyBorder="1" applyAlignment="1" applyProtection="1">
      <alignment horizontal="left" vertical="center"/>
      <protection locked="0"/>
    </xf>
    <xf numFmtId="166" fontId="53" fillId="0" borderId="29" xfId="0" applyNumberFormat="1" applyFont="1" applyBorder="1" applyAlignment="1" applyProtection="1">
      <alignment horizontal="left" vertical="center"/>
      <protection locked="0"/>
    </xf>
    <xf numFmtId="0" fontId="12" fillId="0" borderId="0" xfId="0" applyFont="1" applyAlignment="1">
      <alignment horizontal="left" vertical="center" wrapText="1" indent="1"/>
    </xf>
    <xf numFmtId="0" fontId="10" fillId="0" borderId="0" xfId="0" applyFont="1" applyAlignment="1">
      <alignment vertical="center"/>
    </xf>
    <xf numFmtId="0" fontId="81" fillId="0" borderId="27" xfId="0" applyFont="1" applyBorder="1" applyAlignment="1">
      <alignment vertical="center" wrapText="1"/>
    </xf>
    <xf numFmtId="0" fontId="81" fillId="0" borderId="29" xfId="0" applyFont="1" applyBorder="1" applyAlignment="1">
      <alignment vertical="center" wrapText="1"/>
    </xf>
    <xf numFmtId="169" fontId="49" fillId="0" borderId="27" xfId="0" applyNumberFormat="1" applyFont="1" applyBorder="1" applyAlignment="1">
      <alignment horizontal="left" vertical="center" shrinkToFit="1"/>
    </xf>
    <xf numFmtId="169" fontId="49" fillId="0" borderId="29" xfId="0" applyNumberFormat="1" applyFont="1" applyBorder="1" applyAlignment="1">
      <alignment horizontal="left" vertical="center" shrinkToFit="1"/>
    </xf>
    <xf numFmtId="0" fontId="81" fillId="0" borderId="27" xfId="0" applyFont="1" applyBorder="1" applyAlignment="1">
      <alignment vertical="center"/>
    </xf>
    <xf numFmtId="0" fontId="81" fillId="0" borderId="29" xfId="0" applyFont="1" applyBorder="1" applyAlignment="1">
      <alignment vertical="center"/>
    </xf>
    <xf numFmtId="0" fontId="4" fillId="0" borderId="27"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14" fontId="59" fillId="7" borderId="27" xfId="0" applyNumberFormat="1" applyFont="1" applyFill="1" applyBorder="1" applyAlignment="1" applyProtection="1">
      <alignment horizontal="center" vertical="center"/>
      <protection locked="0"/>
    </xf>
    <xf numFmtId="0" fontId="59" fillId="7" borderId="28" xfId="0" applyFont="1" applyFill="1" applyBorder="1" applyAlignment="1" applyProtection="1">
      <alignment horizontal="center" vertical="center"/>
      <protection locked="0"/>
    </xf>
    <xf numFmtId="0" fontId="59" fillId="7" borderId="29" xfId="0" applyFont="1" applyFill="1" applyBorder="1" applyAlignment="1" applyProtection="1">
      <alignment horizontal="center" vertical="center"/>
      <protection locked="0"/>
    </xf>
    <xf numFmtId="0" fontId="81" fillId="4" borderId="31" xfId="0" applyFont="1" applyFill="1" applyBorder="1" applyAlignment="1">
      <alignment horizontal="left" vertical="center" wrapText="1"/>
    </xf>
    <xf numFmtId="0" fontId="81" fillId="4" borderId="22" xfId="0" applyFont="1" applyFill="1" applyBorder="1" applyAlignment="1">
      <alignment horizontal="left" vertical="center" wrapText="1"/>
    </xf>
    <xf numFmtId="0" fontId="81" fillId="4" borderId="25" xfId="0" applyFont="1" applyFill="1" applyBorder="1" applyAlignment="1">
      <alignment horizontal="left" vertical="center" wrapText="1"/>
    </xf>
    <xf numFmtId="0" fontId="81" fillId="4" borderId="11" xfId="0" applyFont="1" applyFill="1" applyBorder="1" applyAlignment="1">
      <alignment horizontal="left" vertical="center" wrapText="1"/>
    </xf>
    <xf numFmtId="0" fontId="34" fillId="14" borderId="1" xfId="0" applyFont="1" applyFill="1" applyBorder="1" applyAlignment="1">
      <alignment horizontal="center" vertical="center"/>
    </xf>
    <xf numFmtId="0" fontId="34" fillId="14" borderId="17" xfId="0" applyFont="1" applyFill="1" applyBorder="1" applyAlignment="1">
      <alignment horizontal="center" vertical="center"/>
    </xf>
    <xf numFmtId="0" fontId="34" fillId="14" borderId="17" xfId="0" applyFont="1" applyFill="1" applyBorder="1" applyAlignment="1">
      <alignment vertical="center"/>
    </xf>
    <xf numFmtId="0" fontId="34" fillId="14" borderId="21" xfId="0" applyFont="1" applyFill="1" applyBorder="1" applyAlignment="1">
      <alignment horizontal="center" vertical="center" wrapText="1"/>
    </xf>
    <xf numFmtId="0" fontId="2" fillId="0" borderId="31"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169" fontId="50" fillId="0" borderId="12" xfId="0" applyNumberFormat="1" applyFont="1" applyBorder="1" applyAlignment="1">
      <alignment horizontal="center" wrapText="1"/>
    </xf>
    <xf numFmtId="0" fontId="23" fillId="0" borderId="3" xfId="0" applyFont="1" applyBorder="1" applyAlignment="1">
      <alignment horizontal="center" vertical="top" wrapText="1"/>
    </xf>
    <xf numFmtId="0" fontId="151" fillId="4" borderId="31" xfId="0" applyFont="1" applyFill="1" applyBorder="1" applyAlignment="1">
      <alignment horizontal="center" wrapText="1"/>
    </xf>
    <xf numFmtId="0" fontId="151" fillId="4" borderId="21" xfId="0" applyFont="1" applyFill="1" applyBorder="1" applyAlignment="1">
      <alignment horizontal="center"/>
    </xf>
    <xf numFmtId="0" fontId="151" fillId="4" borderId="22" xfId="0" applyFont="1" applyFill="1" applyBorder="1" applyAlignment="1">
      <alignment horizontal="center"/>
    </xf>
    <xf numFmtId="0" fontId="151" fillId="4" borderId="24" xfId="0" applyFont="1" applyFill="1" applyBorder="1" applyAlignment="1">
      <alignment horizontal="center"/>
    </xf>
    <xf numFmtId="0" fontId="151" fillId="4" borderId="0" xfId="0" applyFont="1" applyFill="1" applyAlignment="1">
      <alignment horizontal="center"/>
    </xf>
    <xf numFmtId="0" fontId="151" fillId="4" borderId="23" xfId="0" applyFont="1" applyFill="1" applyBorder="1" applyAlignment="1">
      <alignment horizontal="center"/>
    </xf>
    <xf numFmtId="0" fontId="151" fillId="4" borderId="25" xfId="0" applyFont="1" applyFill="1" applyBorder="1" applyAlignment="1">
      <alignment horizontal="center"/>
    </xf>
    <xf numFmtId="0" fontId="151" fillId="4" borderId="26" xfId="0" applyFont="1" applyFill="1" applyBorder="1" applyAlignment="1">
      <alignment horizontal="center"/>
    </xf>
    <xf numFmtId="0" fontId="151" fillId="4" borderId="11" xfId="0" applyFont="1" applyFill="1" applyBorder="1" applyAlignment="1">
      <alignment horizontal="center"/>
    </xf>
    <xf numFmtId="0" fontId="58" fillId="0" borderId="0" xfId="0" applyFont="1" applyAlignment="1">
      <alignment horizontal="center" wrapText="1"/>
    </xf>
    <xf numFmtId="0" fontId="48" fillId="0" borderId="0" xfId="0" applyFont="1" applyAlignment="1">
      <alignment horizontal="center" wrapText="1"/>
    </xf>
    <xf numFmtId="0" fontId="48" fillId="0" borderId="0" xfId="0" applyFont="1" applyAlignment="1">
      <alignment horizontal="center"/>
    </xf>
    <xf numFmtId="0" fontId="39" fillId="0" borderId="27" xfId="0" applyFont="1" applyBorder="1" applyAlignment="1">
      <alignment vertical="center" wrapText="1"/>
    </xf>
    <xf numFmtId="0" fontId="39" fillId="0" borderId="29" xfId="0" applyFont="1" applyBorder="1" applyAlignment="1">
      <alignment vertical="center" wrapText="1"/>
    </xf>
    <xf numFmtId="0" fontId="64" fillId="0" borderId="27" xfId="0" applyFont="1" applyBorder="1" applyAlignment="1">
      <alignment vertical="center" wrapText="1"/>
    </xf>
    <xf numFmtId="0" fontId="64" fillId="0" borderId="29" xfId="0" applyFont="1" applyBorder="1" applyAlignment="1">
      <alignment vertical="center" wrapText="1"/>
    </xf>
    <xf numFmtId="0" fontId="4" fillId="0" borderId="25" xfId="0" applyFont="1" applyBorder="1" applyAlignment="1" applyProtection="1">
      <alignment horizontal="left" vertical="center"/>
      <protection locked="0"/>
    </xf>
    <xf numFmtId="0" fontId="4" fillId="0" borderId="26"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81" fillId="0" borderId="40" xfId="0" applyFont="1" applyBorder="1" applyAlignment="1">
      <alignment vertical="center" wrapText="1"/>
    </xf>
    <xf numFmtId="0" fontId="81" fillId="0" borderId="48" xfId="0" applyFont="1" applyBorder="1" applyAlignment="1">
      <alignment vertical="center" wrapText="1"/>
    </xf>
    <xf numFmtId="0" fontId="81" fillId="0" borderId="23" xfId="0" applyFont="1" applyBorder="1" applyAlignment="1">
      <alignment vertical="center" wrapText="1"/>
    </xf>
    <xf numFmtId="0" fontId="81" fillId="0" borderId="54" xfId="0" applyFont="1" applyBorder="1" applyAlignment="1">
      <alignment vertical="center" wrapText="1"/>
    </xf>
    <xf numFmtId="49" fontId="5" fillId="0" borderId="27" xfId="0" applyNumberFormat="1" applyFont="1" applyBorder="1" applyAlignment="1">
      <alignment horizontal="left" vertical="center"/>
    </xf>
    <xf numFmtId="49" fontId="5" fillId="0" borderId="29" xfId="0" applyNumberFormat="1" applyFont="1" applyBorder="1" applyAlignment="1">
      <alignment horizontal="left" vertical="center"/>
    </xf>
    <xf numFmtId="0" fontId="10" fillId="0" borderId="0" xfId="0" applyFont="1" applyAlignment="1">
      <alignment horizontal="center" vertical="center"/>
    </xf>
  </cellXfs>
  <cellStyles count="7">
    <cellStyle name="Currency" xfId="1" builtinId="4"/>
    <cellStyle name="Hyperlink" xfId="2" builtinId="8"/>
    <cellStyle name="Neutral 2" xfId="4" xr:uid="{00000000-0005-0000-0000-000002000000}"/>
    <cellStyle name="Normal" xfId="0" builtinId="0"/>
    <cellStyle name="Normal 2" xfId="3" xr:uid="{00000000-0005-0000-0000-000004000000}"/>
    <cellStyle name="Normal 3" xfId="5" xr:uid="{00000000-0005-0000-0000-000005000000}"/>
    <cellStyle name="Normal 3 2" xfId="6" xr:uid="{00000000-0005-0000-0000-000006000000}"/>
  </cellStyles>
  <dxfs count="1">
    <dxf>
      <fill>
        <patternFill>
          <bgColor indexed="43"/>
        </patternFill>
      </fill>
    </dxf>
  </dxfs>
  <tableStyles count="0" defaultTableStyle="TableStyleMedium9" defaultPivotStyle="PivotStyleLight16"/>
  <colors>
    <mruColors>
      <color rgb="FFFFFFCC"/>
      <color rgb="FFF2F2F2"/>
      <color rgb="FFFBFBFB"/>
      <color rgb="FFCCFFFF"/>
      <color rgb="FFE1F8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76200</xdr:colOff>
      <xdr:row>12</xdr:row>
      <xdr:rowOff>66675</xdr:rowOff>
    </xdr:from>
    <xdr:to>
      <xdr:col>9</xdr:col>
      <xdr:colOff>628650</xdr:colOff>
      <xdr:row>12</xdr:row>
      <xdr:rowOff>2324100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09550" y="7572375"/>
          <a:ext cx="10039350" cy="2257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solidFill>
                <a:srgbClr val="FF0000"/>
              </a:solidFill>
            </a:rPr>
            <a:t>Outstanding Travel Advances: </a:t>
          </a:r>
        </a:p>
        <a:p>
          <a:r>
            <a:rPr lang="en-US" sz="1100" b="1"/>
            <a:t>• Travel Advances are due within 15 days after return from trip.</a:t>
          </a:r>
        </a:p>
        <a:p>
          <a:r>
            <a:rPr lang="en-US" sz="1100" b="1"/>
            <a:t>• If the employee is past due a second time, the employee will be ineligible for future advances for a period of one year.  Any travel during that year will be on a “reimbursement only” basis.</a:t>
          </a:r>
        </a:p>
        <a:p>
          <a:r>
            <a:rPr lang="en-US" sz="1100" b="1"/>
            <a:t>• If an employee has had their eligibility for advances revoked and then reinstated, any further revocation will be permanent.</a:t>
          </a:r>
        </a:p>
        <a:p>
          <a:r>
            <a:rPr lang="en-US" sz="1100" b="1"/>
            <a:t>• </a:t>
          </a:r>
          <a:r>
            <a:rPr lang="en-US" sz="1100" b="1" u="sng"/>
            <a:t>If it should become necessary to do a deduction from your payroll check, the employee will not qualify for future travel advances</a:t>
          </a:r>
          <a:r>
            <a:rPr lang="en-US" sz="1100" b="1"/>
            <a:t>. The deduction instituted will be the amount of the outstanding Travel Advance, not to exceed one-half of the employee's net pay. This deduction will continue until the outstanding Travel Advance is settled by the Travel Office. Undergraduates</a:t>
          </a:r>
          <a:r>
            <a:rPr lang="en-US" sz="1100" b="1" baseline="0"/>
            <a:t> will have a hold placed on their student records in the amount of the advance.</a:t>
          </a:r>
          <a:endParaRPr lang="en-US" sz="1100" b="1"/>
        </a:p>
        <a:p>
          <a:r>
            <a:rPr lang="en-US" sz="1100" b="1"/>
            <a:t>• Outstanding Travel Advances not only include instances when an Employee Travel Voucher has not been submitted to the Travel Office but also when reimbursable expenses processed on an Employee Travel Voucher are less than the Travel Advance received.</a:t>
          </a:r>
        </a:p>
        <a:p>
          <a:r>
            <a:rPr lang="en-US" sz="1100" b="1"/>
            <a:t>• Do Not Send CASH in Campus Mail! If cash is sent through campus mail and the funds are lost, the employee will remain</a:t>
          </a:r>
        </a:p>
        <a:p>
          <a:r>
            <a:rPr lang="en-US" sz="1100" b="1"/>
            <a:t> responsible for the balance of the unspent advance funds</a:t>
          </a:r>
          <a:r>
            <a:rPr lang="en-US" sz="1100"/>
            <a:t>.</a:t>
          </a:r>
        </a:p>
      </xdr:txBody>
    </xdr:sp>
    <xdr:clientData/>
  </xdr:twoCellAnchor>
  <xdr:twoCellAnchor editAs="oneCell">
    <xdr:from>
      <xdr:col>1</xdr:col>
      <xdr:colOff>28575</xdr:colOff>
      <xdr:row>6</xdr:row>
      <xdr:rowOff>66675</xdr:rowOff>
    </xdr:from>
    <xdr:to>
      <xdr:col>2</xdr:col>
      <xdr:colOff>371475</xdr:colOff>
      <xdr:row>10</xdr:row>
      <xdr:rowOff>9525</xdr:rowOff>
    </xdr:to>
    <xdr:pic>
      <xdr:nvPicPr>
        <xdr:cNvPr id="4" name="Picture 3" descr="univv123pc.png">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stretch>
          <a:fillRect/>
        </a:stretch>
      </xdr:blipFill>
      <xdr:spPr>
        <a:xfrm>
          <a:off x="161925" y="5076825"/>
          <a:ext cx="952500" cy="1019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83608</xdr:colOff>
      <xdr:row>8</xdr:row>
      <xdr:rowOff>37043</xdr:rowOff>
    </xdr:from>
    <xdr:to>
      <xdr:col>10</xdr:col>
      <xdr:colOff>601133</xdr:colOff>
      <xdr:row>8</xdr:row>
      <xdr:rowOff>397934</xdr:rowOff>
    </xdr:to>
    <xdr:sp macro="" textlink="">
      <xdr:nvSpPr>
        <xdr:cNvPr id="3" name="Left Arrow 2">
          <a:extLst>
            <a:ext uri="{FF2B5EF4-FFF2-40B4-BE49-F238E27FC236}">
              <a16:creationId xmlns:a16="http://schemas.microsoft.com/office/drawing/2014/main" id="{00000000-0008-0000-0800-000003000000}"/>
            </a:ext>
          </a:extLst>
        </xdr:cNvPr>
        <xdr:cNvSpPr/>
      </xdr:nvSpPr>
      <xdr:spPr>
        <a:xfrm>
          <a:off x="10455275" y="2069043"/>
          <a:ext cx="517525" cy="360891"/>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695325</xdr:colOff>
      <xdr:row>40</xdr:row>
      <xdr:rowOff>123825</xdr:rowOff>
    </xdr:from>
    <xdr:to>
      <xdr:col>11</xdr:col>
      <xdr:colOff>809625</xdr:colOff>
      <xdr:row>40</xdr:row>
      <xdr:rowOff>123825</xdr:rowOff>
    </xdr:to>
    <xdr:sp macro="" textlink="">
      <xdr:nvSpPr>
        <xdr:cNvPr id="7192" name="Line 2">
          <a:extLst>
            <a:ext uri="{FF2B5EF4-FFF2-40B4-BE49-F238E27FC236}">
              <a16:creationId xmlns:a16="http://schemas.microsoft.com/office/drawing/2014/main" id="{00000000-0008-0000-0900-0000181C0000}"/>
            </a:ext>
          </a:extLst>
        </xdr:cNvPr>
        <xdr:cNvSpPr>
          <a:spLocks noChangeShapeType="1"/>
        </xdr:cNvSpPr>
      </xdr:nvSpPr>
      <xdr:spPr bwMode="auto">
        <a:xfrm flipV="1">
          <a:off x="7648575" y="11515725"/>
          <a:ext cx="114300" cy="0"/>
        </a:xfrm>
        <a:prstGeom prst="line">
          <a:avLst/>
        </a:prstGeom>
        <a:noFill/>
        <a:ln w="9525">
          <a:solidFill>
            <a:srgbClr val="000000"/>
          </a:solidFill>
          <a:round/>
          <a:headEnd/>
          <a:tailEnd type="triangle" w="lg" len="lg"/>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142874</xdr:colOff>
      <xdr:row>0</xdr:row>
      <xdr:rowOff>152401</xdr:rowOff>
    </xdr:from>
    <xdr:to>
      <xdr:col>11</xdr:col>
      <xdr:colOff>510540</xdr:colOff>
      <xdr:row>59</xdr:row>
      <xdr:rowOff>152400</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42874" y="152401"/>
          <a:ext cx="7240906" cy="9890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50" b="1" u="sng" cap="all">
              <a:solidFill>
                <a:schemeClr val="dk1"/>
              </a:solidFill>
              <a:latin typeface="Arial Narrow" panose="020B0606020202030204" pitchFamily="34" charset="0"/>
              <a:ea typeface="+mn-ea"/>
              <a:cs typeface="Arial" pitchFamily="34" charset="0"/>
            </a:rPr>
            <a:t>Instructions for charging registration fees using the Procurement Card</a:t>
          </a:r>
          <a:endParaRPr lang="en-US" sz="1050" b="1" u="sng">
            <a:solidFill>
              <a:schemeClr val="dk1"/>
            </a:solidFill>
            <a:latin typeface="Arial Narrow" panose="020B0606020202030204" pitchFamily="34" charset="0"/>
            <a:ea typeface="+mn-ea"/>
            <a:cs typeface="Arial" pitchFamily="34" charset="0"/>
          </a:endParaRPr>
        </a:p>
        <a:p>
          <a:r>
            <a:rPr lang="en-US" sz="1050" cap="all">
              <a:solidFill>
                <a:schemeClr val="dk1"/>
              </a:solidFill>
              <a:latin typeface="Arial Narrow" panose="020B0606020202030204" pitchFamily="34" charset="0"/>
              <a:ea typeface="+mn-ea"/>
              <a:cs typeface="Arial" pitchFamily="34" charset="0"/>
            </a:rPr>
            <a:t> </a:t>
          </a:r>
          <a:endParaRPr lang="en-US" sz="1050">
            <a:solidFill>
              <a:schemeClr val="dk1"/>
            </a:solidFill>
            <a:latin typeface="Arial Narrow" panose="020B0606020202030204" pitchFamily="34" charset="0"/>
            <a:ea typeface="+mn-ea"/>
            <a:cs typeface="Arial" pitchFamily="34" charset="0"/>
          </a:endParaRPr>
        </a:p>
        <a:p>
          <a:pPr algn="ctr"/>
          <a:r>
            <a:rPr lang="en-US" sz="1050" b="1" u="sng">
              <a:solidFill>
                <a:schemeClr val="tx2"/>
              </a:solidFill>
              <a:latin typeface="Arial Narrow" panose="020B0606020202030204" pitchFamily="34" charset="0"/>
              <a:ea typeface="+mn-ea"/>
              <a:cs typeface="Arial" pitchFamily="34" charset="0"/>
            </a:rPr>
            <a:t>Please read instructions completely before beginning process.</a:t>
          </a:r>
        </a:p>
        <a:p>
          <a:pPr algn="ctr"/>
          <a:endParaRPr lang="en-US" sz="1050" b="1">
            <a:solidFill>
              <a:schemeClr val="tx2"/>
            </a:solidFill>
            <a:latin typeface="Arial Narrow" panose="020B0606020202030204" pitchFamily="34" charset="0"/>
            <a:ea typeface="+mn-ea"/>
            <a:cs typeface="Arial" pitchFamily="34" charset="0"/>
          </a:endParaRPr>
        </a:p>
        <a:p>
          <a:r>
            <a:rPr lang="en-US" sz="1050">
              <a:solidFill>
                <a:schemeClr val="dk1"/>
              </a:solidFill>
              <a:latin typeface="Arial Narrow" panose="020B0606020202030204" pitchFamily="34" charset="0"/>
              <a:ea typeface="+mn-ea"/>
              <a:cs typeface="Arial" pitchFamily="34" charset="0"/>
            </a:rPr>
            <a:t>In order for an employee to use the P-Card for payment of their registration fee for individual travel, joint travel or group travel the following steps must be followed to avoid the transaction from being rejected.   </a:t>
          </a:r>
        </a:p>
        <a:p>
          <a:endParaRPr lang="en-US" sz="1050" b="1" u="sng">
            <a:solidFill>
              <a:schemeClr val="dk1"/>
            </a:solidFill>
            <a:latin typeface="Arial Narrow" panose="020B0606020202030204" pitchFamily="34" charset="0"/>
            <a:ea typeface="+mn-ea"/>
            <a:cs typeface="Arial" pitchFamily="34" charset="0"/>
          </a:endParaRPr>
        </a:p>
        <a:p>
          <a:r>
            <a:rPr lang="en-US" sz="1050" b="1" u="sng">
              <a:solidFill>
                <a:schemeClr val="dk1"/>
              </a:solidFill>
              <a:latin typeface="Arial Narrow" panose="020B0606020202030204" pitchFamily="34" charset="0"/>
              <a:ea typeface="+mn-ea"/>
              <a:cs typeface="Arial" pitchFamily="34" charset="0"/>
            </a:rPr>
            <a:t>Pre-Approval Required </a:t>
          </a:r>
        </a:p>
        <a:p>
          <a:endParaRPr lang="en-US" sz="1050">
            <a:solidFill>
              <a:schemeClr val="dk1"/>
            </a:solidFill>
            <a:latin typeface="Arial Narrow" panose="020B0606020202030204" pitchFamily="34" charset="0"/>
            <a:ea typeface="+mn-ea"/>
            <a:cs typeface="Arial" pitchFamily="34" charset="0"/>
          </a:endParaRPr>
        </a:p>
        <a:p>
          <a:pPr lvl="0"/>
          <a:r>
            <a:rPr lang="en-US" sz="1050">
              <a:solidFill>
                <a:schemeClr val="dk1"/>
              </a:solidFill>
              <a:latin typeface="Arial Narrow" panose="020B0606020202030204" pitchFamily="34" charset="0"/>
              <a:ea typeface="+mn-ea"/>
              <a:cs typeface="Arial" pitchFamily="34" charset="0"/>
            </a:rPr>
            <a:t>1.</a:t>
          </a:r>
          <a:r>
            <a:rPr lang="en-US" sz="1050" baseline="0">
              <a:solidFill>
                <a:schemeClr val="dk1"/>
              </a:solidFill>
              <a:latin typeface="Arial Narrow" panose="020B0606020202030204" pitchFamily="34" charset="0"/>
              <a:ea typeface="+mn-ea"/>
              <a:cs typeface="Arial" pitchFamily="34" charset="0"/>
            </a:rPr>
            <a:t>  </a:t>
          </a:r>
          <a:r>
            <a:rPr lang="en-US" sz="1050">
              <a:solidFill>
                <a:schemeClr val="dk1"/>
              </a:solidFill>
              <a:latin typeface="Arial Narrow" panose="020B0606020202030204" pitchFamily="34" charset="0"/>
              <a:ea typeface="+mn-ea"/>
              <a:cs typeface="Arial" pitchFamily="34" charset="0"/>
            </a:rPr>
            <a:t>A </a:t>
          </a:r>
          <a:r>
            <a:rPr lang="en-US" sz="1050" b="1">
              <a:solidFill>
                <a:schemeClr val="dk1"/>
              </a:solidFill>
              <a:latin typeface="Arial Narrow" panose="020B0606020202030204" pitchFamily="34" charset="0"/>
              <a:ea typeface="+mn-ea"/>
              <a:cs typeface="Arial" pitchFamily="34" charset="0"/>
            </a:rPr>
            <a:t>Permission to Travel (PTT)</a:t>
          </a:r>
          <a:r>
            <a:rPr lang="en-US" sz="1050">
              <a:solidFill>
                <a:schemeClr val="dk1"/>
              </a:solidFill>
              <a:latin typeface="Arial Narrow" panose="020B0606020202030204" pitchFamily="34" charset="0"/>
              <a:ea typeface="+mn-ea"/>
              <a:cs typeface="Arial" pitchFamily="34" charset="0"/>
            </a:rPr>
            <a:t> should be completed for each employee or student whose registration will be paid using the P-Card.  The </a:t>
          </a:r>
          <a:r>
            <a:rPr lang="en-US" sz="1050">
              <a:solidFill>
                <a:srgbClr val="FF0000"/>
              </a:solidFill>
              <a:latin typeface="Arial Narrow" panose="020B0606020202030204" pitchFamily="34" charset="0"/>
              <a:ea typeface="+mn-ea"/>
              <a:cs typeface="Arial" pitchFamily="34" charset="0"/>
            </a:rPr>
            <a:t>Travel Coordinator’s signature is required before you will be allowed to charge the transaction to the</a:t>
          </a:r>
          <a:r>
            <a:rPr lang="en-US" sz="1050" baseline="0">
              <a:solidFill>
                <a:srgbClr val="FF0000"/>
              </a:solidFill>
              <a:latin typeface="Arial Narrow" panose="020B0606020202030204" pitchFamily="34" charset="0"/>
              <a:ea typeface="+mn-ea"/>
              <a:cs typeface="Arial" pitchFamily="34" charset="0"/>
            </a:rPr>
            <a:t> P</a:t>
          </a:r>
          <a:r>
            <a:rPr lang="en-US" sz="1050">
              <a:solidFill>
                <a:srgbClr val="FF0000"/>
              </a:solidFill>
              <a:latin typeface="Arial Narrow" panose="020B0606020202030204" pitchFamily="34" charset="0"/>
              <a:ea typeface="+mn-ea"/>
              <a:cs typeface="Arial" pitchFamily="34" charset="0"/>
            </a:rPr>
            <a:t>-Card. PTTs must then be sent via mail or scanned. The signed copy will be returned to you.  </a:t>
          </a:r>
          <a:r>
            <a:rPr lang="en-US" sz="1050">
              <a:solidFill>
                <a:schemeClr val="dk1"/>
              </a:solidFill>
              <a:latin typeface="Arial Narrow" panose="020B0606020202030204" pitchFamily="34" charset="0"/>
              <a:ea typeface="+mn-ea"/>
              <a:cs typeface="Arial" pitchFamily="34" charset="0"/>
            </a:rPr>
            <a:t>Include the </a:t>
          </a:r>
          <a:r>
            <a:rPr lang="en-US" sz="1050" b="1">
              <a:solidFill>
                <a:schemeClr val="dk1"/>
              </a:solidFill>
              <a:latin typeface="Arial Narrow" panose="020B0606020202030204" pitchFamily="34" charset="0"/>
              <a:ea typeface="+mn-ea"/>
              <a:cs typeface="Arial" pitchFamily="34" charset="0"/>
            </a:rPr>
            <a:t>conference literature</a:t>
          </a:r>
          <a:r>
            <a:rPr lang="en-US" sz="1050">
              <a:solidFill>
                <a:schemeClr val="dk1"/>
              </a:solidFill>
              <a:latin typeface="Arial Narrow" panose="020B0606020202030204" pitchFamily="34" charset="0"/>
              <a:ea typeface="+mn-ea"/>
              <a:cs typeface="Arial" pitchFamily="34" charset="0"/>
            </a:rPr>
            <a:t> that shows the available hotel choices and the blocked hotel room rates for the hotels with the PTT.  (This is a state requirement)</a:t>
          </a:r>
        </a:p>
        <a:p>
          <a:pPr lvl="0"/>
          <a:endParaRPr lang="en-US" sz="1050">
            <a:solidFill>
              <a:schemeClr val="dk1"/>
            </a:solidFill>
            <a:latin typeface="Arial Narrow" panose="020B0606020202030204" pitchFamily="34" charset="0"/>
            <a:ea typeface="+mn-ea"/>
            <a:cs typeface="Arial" pitchFamily="34" charset="0"/>
          </a:endParaRPr>
        </a:p>
        <a:p>
          <a:pPr lvl="0"/>
          <a:r>
            <a:rPr lang="en-US" sz="1050">
              <a:solidFill>
                <a:schemeClr val="dk1"/>
              </a:solidFill>
              <a:latin typeface="Arial Narrow" panose="020B0606020202030204" pitchFamily="34" charset="0"/>
              <a:ea typeface="+mn-ea"/>
              <a:cs typeface="Arial" pitchFamily="34" charset="0"/>
            </a:rPr>
            <a:t>2.</a:t>
          </a:r>
          <a:r>
            <a:rPr lang="en-US" sz="1050" baseline="0">
              <a:solidFill>
                <a:schemeClr val="dk1"/>
              </a:solidFill>
              <a:latin typeface="Arial Narrow" panose="020B0606020202030204" pitchFamily="34" charset="0"/>
              <a:ea typeface="+mn-ea"/>
              <a:cs typeface="Arial" pitchFamily="34" charset="0"/>
            </a:rPr>
            <a:t>  </a:t>
          </a:r>
          <a:r>
            <a:rPr lang="en-US" sz="1050">
              <a:solidFill>
                <a:schemeClr val="dk1"/>
              </a:solidFill>
              <a:latin typeface="Arial Narrow" panose="020B0606020202030204" pitchFamily="34" charset="0"/>
              <a:ea typeface="+mn-ea"/>
              <a:cs typeface="Arial" pitchFamily="34" charset="0"/>
            </a:rPr>
            <a:t>The </a:t>
          </a:r>
          <a:r>
            <a:rPr lang="en-US" sz="1050" b="1">
              <a:solidFill>
                <a:schemeClr val="dk1"/>
              </a:solidFill>
              <a:latin typeface="Arial Narrow" panose="020B0606020202030204" pitchFamily="34" charset="0"/>
              <a:ea typeface="+mn-ea"/>
              <a:cs typeface="Arial" pitchFamily="34" charset="0"/>
            </a:rPr>
            <a:t>Registration Form</a:t>
          </a:r>
          <a:r>
            <a:rPr lang="en-US" sz="1050">
              <a:solidFill>
                <a:schemeClr val="dk1"/>
              </a:solidFill>
              <a:latin typeface="Arial Narrow" panose="020B0606020202030204" pitchFamily="34" charset="0"/>
              <a:ea typeface="+mn-ea"/>
              <a:cs typeface="Arial" pitchFamily="34" charset="0"/>
            </a:rPr>
            <a:t> showing the amount of the registration fee for each employee or student whose registration will be paid using the P-Card. Please separate the amount for Dues, Abstract Fees and Membership Fees. They require a different account code and must be split. </a:t>
          </a:r>
        </a:p>
        <a:p>
          <a:pPr lvl="1"/>
          <a:r>
            <a:rPr lang="en-US" sz="1050">
              <a:solidFill>
                <a:schemeClr val="dk1"/>
              </a:solidFill>
              <a:latin typeface="Arial Narrow" panose="020B0606020202030204" pitchFamily="34" charset="0"/>
              <a:ea typeface="+mn-ea"/>
              <a:cs typeface="Arial" pitchFamily="34" charset="0"/>
            </a:rPr>
            <a:t>Optional fees (e</a:t>
          </a:r>
          <a:r>
            <a:rPr lang="en-US" sz="1050" i="1">
              <a:solidFill>
                <a:schemeClr val="dk1"/>
              </a:solidFill>
              <a:latin typeface="Arial Narrow" panose="020B0606020202030204" pitchFamily="34" charset="0"/>
              <a:ea typeface="+mn-ea"/>
              <a:cs typeface="Arial" pitchFamily="34" charset="0"/>
            </a:rPr>
            <a:t>xample: Golf lessons, tours, food tasting, lessons, dances/parties, etc.) </a:t>
          </a:r>
          <a:r>
            <a:rPr lang="en-US" sz="1050">
              <a:solidFill>
                <a:schemeClr val="dk1"/>
              </a:solidFill>
              <a:latin typeface="Arial Narrow" panose="020B0606020202030204" pitchFamily="34" charset="0"/>
              <a:ea typeface="+mn-ea"/>
              <a:cs typeface="Arial" pitchFamily="34" charset="0"/>
            </a:rPr>
            <a:t>are not allowed and should be deducted from the registration fee amount.</a:t>
          </a:r>
          <a:r>
            <a:rPr lang="en-US" sz="1050" i="1">
              <a:solidFill>
                <a:schemeClr val="dk1"/>
              </a:solidFill>
              <a:latin typeface="Arial Narrow" panose="020B0606020202030204" pitchFamily="34" charset="0"/>
              <a:ea typeface="+mn-ea"/>
              <a:cs typeface="Arial" pitchFamily="34" charset="0"/>
            </a:rPr>
            <a:t> </a:t>
          </a:r>
          <a:r>
            <a:rPr lang="en-US" sz="1050" b="1" u="sng">
              <a:solidFill>
                <a:schemeClr val="dk1"/>
              </a:solidFill>
              <a:latin typeface="Arial Narrow" panose="020B0606020202030204" pitchFamily="34" charset="0"/>
              <a:ea typeface="+mn-ea"/>
              <a:cs typeface="Arial" pitchFamily="34" charset="0"/>
            </a:rPr>
            <a:t>If optional fees are charged, the transaction will be rejected. </a:t>
          </a:r>
          <a:endParaRPr lang="en-US" sz="1050">
            <a:solidFill>
              <a:schemeClr val="dk1"/>
            </a:solidFill>
            <a:latin typeface="Arial Narrow" panose="020B0606020202030204" pitchFamily="34" charset="0"/>
            <a:ea typeface="+mn-ea"/>
            <a:cs typeface="Arial" pitchFamily="34" charset="0"/>
          </a:endParaRPr>
        </a:p>
        <a:p>
          <a:pPr lvl="0"/>
          <a:endParaRPr lang="en-US" sz="1050">
            <a:solidFill>
              <a:schemeClr val="dk1"/>
            </a:solidFill>
            <a:latin typeface="Arial Narrow" panose="020B0606020202030204" pitchFamily="34" charset="0"/>
            <a:ea typeface="+mn-ea"/>
            <a:cs typeface="Arial" pitchFamily="34" charset="0"/>
          </a:endParaRPr>
        </a:p>
        <a:p>
          <a:pPr lvl="0"/>
          <a:r>
            <a:rPr lang="en-US" sz="1050" u="sng">
              <a:solidFill>
                <a:schemeClr val="dk1"/>
              </a:solidFill>
              <a:latin typeface="Arial Narrow" panose="020B0606020202030204" pitchFamily="34" charset="0"/>
              <a:ea typeface="+mn-ea"/>
              <a:cs typeface="Arial" pitchFamily="34" charset="0"/>
            </a:rPr>
            <a:t>You are now ready to charge your registration fee to the P-card if steps 1 &amp; 2 have been completed. </a:t>
          </a:r>
        </a:p>
        <a:p>
          <a:pPr lvl="0"/>
          <a:endParaRPr lang="en-US" sz="1050" u="sng">
            <a:solidFill>
              <a:schemeClr val="dk1"/>
            </a:solidFill>
            <a:latin typeface="Arial Narrow" panose="020B0606020202030204" pitchFamily="34" charset="0"/>
            <a:ea typeface="+mn-ea"/>
            <a:cs typeface="Arial" pitchFamily="34" charset="0"/>
          </a:endParaRPr>
        </a:p>
        <a:p>
          <a:pPr lvl="0"/>
          <a:r>
            <a:rPr lang="en-US" sz="1050">
              <a:solidFill>
                <a:schemeClr val="dk1"/>
              </a:solidFill>
              <a:latin typeface="Arial Narrow" panose="020B0606020202030204" pitchFamily="34" charset="0"/>
              <a:ea typeface="+mn-ea"/>
              <a:cs typeface="Arial" pitchFamily="34" charset="0"/>
            </a:rPr>
            <a:t>3.</a:t>
          </a:r>
          <a:r>
            <a:rPr lang="en-US" sz="1050" baseline="0">
              <a:solidFill>
                <a:schemeClr val="dk1"/>
              </a:solidFill>
              <a:latin typeface="Arial Narrow" panose="020B0606020202030204" pitchFamily="34" charset="0"/>
              <a:ea typeface="+mn-ea"/>
              <a:cs typeface="Arial" pitchFamily="34" charset="0"/>
            </a:rPr>
            <a:t>  </a:t>
          </a:r>
          <a:r>
            <a:rPr lang="en-US" sz="1050">
              <a:solidFill>
                <a:schemeClr val="dk1"/>
              </a:solidFill>
              <a:latin typeface="Arial Narrow" panose="020B0606020202030204" pitchFamily="34" charset="0"/>
              <a:ea typeface="+mn-ea"/>
              <a:cs typeface="Arial" pitchFamily="34" charset="0"/>
            </a:rPr>
            <a:t>Use the P-card holder’s name as the “Bill to” name and the “Payment Detail Name” when paying the transaction. Include the traveler’s name (if different) in the field the vendor uses to identify the attendee. </a:t>
          </a:r>
        </a:p>
        <a:p>
          <a:pPr lvl="0"/>
          <a:endParaRPr lang="en-US" sz="1050">
            <a:solidFill>
              <a:schemeClr val="dk1"/>
            </a:solidFill>
            <a:latin typeface="Arial Narrow" panose="020B0606020202030204" pitchFamily="34" charset="0"/>
            <a:ea typeface="+mn-ea"/>
            <a:cs typeface="Arial" pitchFamily="34" charset="0"/>
          </a:endParaRPr>
        </a:p>
        <a:p>
          <a:pPr lvl="0"/>
          <a:r>
            <a:rPr lang="en-US" sz="1050" b="1" u="none">
              <a:solidFill>
                <a:srgbClr val="FF0000"/>
              </a:solidFill>
              <a:latin typeface="Arial Narrow" panose="020B0606020202030204" pitchFamily="34" charset="0"/>
              <a:ea typeface="+mn-ea"/>
              <a:cs typeface="Arial" pitchFamily="34" charset="0"/>
            </a:rPr>
            <a:t>4.  </a:t>
          </a:r>
          <a:r>
            <a:rPr lang="en-US" sz="1050" b="1" u="sng">
              <a:solidFill>
                <a:srgbClr val="FF0000"/>
              </a:solidFill>
              <a:latin typeface="Arial Narrow" panose="020B0606020202030204" pitchFamily="34" charset="0"/>
              <a:ea typeface="+mn-ea"/>
              <a:cs typeface="Arial" pitchFamily="34" charset="0"/>
            </a:rPr>
            <a:t>You will have two (2) business days to upload your transaction to Soarfin.</a:t>
          </a:r>
          <a:r>
            <a:rPr lang="en-US" sz="1050" b="1">
              <a:solidFill>
                <a:srgbClr val="FF0000"/>
              </a:solidFill>
              <a:latin typeface="Arial Narrow" panose="020B0606020202030204" pitchFamily="34" charset="0"/>
              <a:ea typeface="+mn-ea"/>
              <a:cs typeface="Arial" pitchFamily="34" charset="0"/>
            </a:rPr>
            <a:t> </a:t>
          </a:r>
        </a:p>
        <a:p>
          <a:endParaRPr lang="en-US" sz="1050" b="1" u="sng">
            <a:solidFill>
              <a:schemeClr val="dk1"/>
            </a:solidFill>
            <a:latin typeface="Arial Narrow" panose="020B0606020202030204" pitchFamily="34" charset="0"/>
            <a:ea typeface="+mn-ea"/>
            <a:cs typeface="Arial" pitchFamily="34" charset="0"/>
          </a:endParaRPr>
        </a:p>
        <a:p>
          <a:endParaRPr lang="en-US" sz="1050" b="1" u="sng">
            <a:solidFill>
              <a:schemeClr val="dk1"/>
            </a:solidFill>
            <a:latin typeface="Arial Narrow" panose="020B0606020202030204" pitchFamily="34" charset="0"/>
            <a:ea typeface="+mn-ea"/>
            <a:cs typeface="Arial" pitchFamily="34" charset="0"/>
          </a:endParaRPr>
        </a:p>
        <a:p>
          <a:r>
            <a:rPr lang="en-US" sz="1050" b="1" u="sng">
              <a:solidFill>
                <a:schemeClr val="dk1"/>
              </a:solidFill>
              <a:latin typeface="Arial Narrow" panose="020B0606020202030204" pitchFamily="34" charset="0"/>
              <a:ea typeface="+mn-ea"/>
              <a:cs typeface="Arial" pitchFamily="34" charset="0"/>
            </a:rPr>
            <a:t>Documents Required for Resolve Upload</a:t>
          </a:r>
          <a:r>
            <a:rPr lang="en-US" sz="1050" b="1">
              <a:solidFill>
                <a:schemeClr val="dk1"/>
              </a:solidFill>
              <a:latin typeface="Arial Narrow" panose="020B0606020202030204" pitchFamily="34" charset="0"/>
              <a:ea typeface="+mn-ea"/>
              <a:cs typeface="Arial" pitchFamily="34" charset="0"/>
            </a:rPr>
            <a:t>  </a:t>
          </a:r>
        </a:p>
        <a:p>
          <a:endParaRPr lang="en-US" sz="1050">
            <a:solidFill>
              <a:schemeClr val="dk1"/>
            </a:solidFill>
            <a:latin typeface="Arial Narrow" panose="020B0606020202030204" pitchFamily="34" charset="0"/>
            <a:ea typeface="+mn-ea"/>
            <a:cs typeface="Arial" pitchFamily="34" charset="0"/>
          </a:endParaRPr>
        </a:p>
        <a:p>
          <a:pPr lvl="0"/>
          <a:r>
            <a:rPr lang="en-US" sz="1050">
              <a:solidFill>
                <a:schemeClr val="dk1"/>
              </a:solidFill>
              <a:latin typeface="Arial Narrow" panose="020B0606020202030204" pitchFamily="34" charset="0"/>
              <a:ea typeface="+mn-ea"/>
              <a:cs typeface="Arial" pitchFamily="34" charset="0"/>
            </a:rPr>
            <a:t>1.</a:t>
          </a:r>
          <a:r>
            <a:rPr lang="en-US" sz="1050" baseline="0">
              <a:solidFill>
                <a:schemeClr val="dk1"/>
              </a:solidFill>
              <a:latin typeface="Arial Narrow" panose="020B0606020202030204" pitchFamily="34" charset="0"/>
              <a:ea typeface="+mn-ea"/>
              <a:cs typeface="Arial" pitchFamily="34" charset="0"/>
            </a:rPr>
            <a:t>  </a:t>
          </a:r>
          <a:r>
            <a:rPr lang="en-US" sz="1050">
              <a:solidFill>
                <a:schemeClr val="dk1"/>
              </a:solidFill>
              <a:latin typeface="Arial Narrow" panose="020B0606020202030204" pitchFamily="34" charset="0"/>
              <a:ea typeface="+mn-ea"/>
              <a:cs typeface="Arial" pitchFamily="34" charset="0"/>
            </a:rPr>
            <a:t>The Registration Form showing the amount of the registration fee for each employee or student whose registration will be paid using the P-Card.  (</a:t>
          </a:r>
          <a:r>
            <a:rPr lang="en-US" sz="1050" i="1">
              <a:solidFill>
                <a:schemeClr val="dk1"/>
              </a:solidFill>
              <a:latin typeface="Arial Narrow" panose="020B0606020202030204" pitchFamily="34" charset="0"/>
              <a:ea typeface="+mn-ea"/>
              <a:cs typeface="Arial" pitchFamily="34" charset="0"/>
            </a:rPr>
            <a:t>Student Group travel requires list of names with student ID#)</a:t>
          </a:r>
        </a:p>
        <a:p>
          <a:pPr lvl="0"/>
          <a:endParaRPr lang="en-US" sz="1050">
            <a:solidFill>
              <a:schemeClr val="dk1"/>
            </a:solidFill>
            <a:latin typeface="Arial Narrow" panose="020B0606020202030204" pitchFamily="34" charset="0"/>
            <a:ea typeface="+mn-ea"/>
            <a:cs typeface="Arial" pitchFamily="34" charset="0"/>
          </a:endParaRPr>
        </a:p>
        <a:p>
          <a:pPr lvl="0"/>
          <a:r>
            <a:rPr lang="en-US" sz="1050">
              <a:solidFill>
                <a:schemeClr val="dk1"/>
              </a:solidFill>
              <a:latin typeface="Arial Narrow" panose="020B0606020202030204" pitchFamily="34" charset="0"/>
              <a:ea typeface="+mn-ea"/>
              <a:cs typeface="Arial" pitchFamily="34" charset="0"/>
            </a:rPr>
            <a:t>2.</a:t>
          </a:r>
          <a:r>
            <a:rPr lang="en-US" sz="1050" baseline="0">
              <a:solidFill>
                <a:schemeClr val="dk1"/>
              </a:solidFill>
              <a:latin typeface="Arial Narrow" panose="020B0606020202030204" pitchFamily="34" charset="0"/>
              <a:ea typeface="+mn-ea"/>
              <a:cs typeface="Arial" pitchFamily="34" charset="0"/>
            </a:rPr>
            <a:t>  </a:t>
          </a:r>
          <a:r>
            <a:rPr lang="en-US" sz="1050">
              <a:solidFill>
                <a:schemeClr val="dk1"/>
              </a:solidFill>
              <a:latin typeface="Arial Narrow" panose="020B0606020202030204" pitchFamily="34" charset="0"/>
              <a:ea typeface="+mn-ea"/>
              <a:cs typeface="Arial" pitchFamily="34" charset="0"/>
            </a:rPr>
            <a:t>The Permission to Travel (PTT)</a:t>
          </a:r>
          <a:r>
            <a:rPr lang="en-US" sz="1050" baseline="0">
              <a:solidFill>
                <a:schemeClr val="dk1"/>
              </a:solidFill>
              <a:latin typeface="Arial Narrow" panose="020B0606020202030204" pitchFamily="34" charset="0"/>
              <a:ea typeface="+mn-ea"/>
              <a:cs typeface="Arial" pitchFamily="34" charset="0"/>
            </a:rPr>
            <a:t> signed by the Travel Coordinator,</a:t>
          </a:r>
          <a:r>
            <a:rPr lang="en-US" sz="1050">
              <a:solidFill>
                <a:schemeClr val="dk1"/>
              </a:solidFill>
              <a:latin typeface="Arial Narrow" panose="020B0606020202030204" pitchFamily="34" charset="0"/>
              <a:ea typeface="+mn-ea"/>
              <a:cs typeface="Arial" pitchFamily="34" charset="0"/>
            </a:rPr>
            <a:t> for each employee or student whose registration will be paid using the P-Card.  </a:t>
          </a:r>
        </a:p>
        <a:p>
          <a:pPr lvl="0"/>
          <a:endParaRPr lang="en-US" sz="1050">
            <a:solidFill>
              <a:schemeClr val="dk1"/>
            </a:solidFill>
            <a:latin typeface="Arial Narrow" panose="020B0606020202030204" pitchFamily="34" charset="0"/>
            <a:ea typeface="+mn-ea"/>
            <a:cs typeface="Arial" pitchFamily="34" charset="0"/>
          </a:endParaRPr>
        </a:p>
        <a:p>
          <a:pPr lvl="0"/>
          <a:r>
            <a:rPr lang="en-US" sz="1050">
              <a:solidFill>
                <a:schemeClr val="dk1"/>
              </a:solidFill>
              <a:latin typeface="Arial Narrow" panose="020B0606020202030204" pitchFamily="34" charset="0"/>
              <a:ea typeface="+mn-ea"/>
              <a:cs typeface="Arial" pitchFamily="34" charset="0"/>
            </a:rPr>
            <a:t>3.  The description of the charge in Resolve should be:  Goods: </a:t>
          </a:r>
          <a:r>
            <a:rPr lang="en-US" sz="1050" b="1" u="sng">
              <a:solidFill>
                <a:schemeClr val="dk1"/>
              </a:solidFill>
              <a:latin typeface="Arial Narrow" panose="020B0606020202030204" pitchFamily="34" charset="0"/>
              <a:ea typeface="+mn-ea"/>
              <a:cs typeface="Arial" pitchFamily="34" charset="0"/>
            </a:rPr>
            <a:t>REG FEE </a:t>
          </a:r>
          <a:r>
            <a:rPr lang="en-US" sz="1050" b="0" u="none">
              <a:solidFill>
                <a:schemeClr val="dk1"/>
              </a:solidFill>
              <a:latin typeface="Arial Narrow" panose="020B0606020202030204" pitchFamily="34" charset="0"/>
              <a:ea typeface="+mn-ea"/>
              <a:cs typeface="Arial" pitchFamily="34" charset="0"/>
            </a:rPr>
            <a:t>and a brief description of</a:t>
          </a:r>
          <a:r>
            <a:rPr lang="en-US" sz="1050" b="0" u="none" baseline="0">
              <a:solidFill>
                <a:schemeClr val="dk1"/>
              </a:solidFill>
              <a:latin typeface="Arial Narrow" panose="020B0606020202030204" pitchFamily="34" charset="0"/>
              <a:ea typeface="+mn-ea"/>
              <a:cs typeface="Arial" pitchFamily="34" charset="0"/>
            </a:rPr>
            <a:t> the event.  Example: </a:t>
          </a:r>
          <a:r>
            <a:rPr lang="en-US" sz="1050" b="0" u="none">
              <a:solidFill>
                <a:schemeClr val="dk1"/>
              </a:solidFill>
              <a:latin typeface="Arial Narrow" panose="020B0606020202030204" pitchFamily="34" charset="0"/>
              <a:ea typeface="+mn-ea"/>
              <a:cs typeface="Arial" pitchFamily="34" charset="0"/>
            </a:rPr>
            <a:t> </a:t>
          </a:r>
          <a:r>
            <a:rPr lang="en-US" sz="1050" i="1">
              <a:solidFill>
                <a:schemeClr val="dk1"/>
              </a:solidFill>
              <a:latin typeface="Arial Narrow" panose="020B0606020202030204" pitchFamily="34" charset="0"/>
              <a:ea typeface="+mn-ea"/>
              <a:cs typeface="Arial" pitchFamily="34" charset="0"/>
            </a:rPr>
            <a:t>(name of conference/event, the name(s) of the traveler, the location of travel)</a:t>
          </a:r>
          <a:r>
            <a:rPr lang="en-US" sz="1050">
              <a:solidFill>
                <a:schemeClr val="dk1"/>
              </a:solidFill>
              <a:latin typeface="Arial Narrow" panose="020B0606020202030204" pitchFamily="34" charset="0"/>
              <a:ea typeface="+mn-ea"/>
              <a:cs typeface="Arial" pitchFamily="34" charset="0"/>
            </a:rPr>
            <a:t>. </a:t>
          </a:r>
        </a:p>
        <a:p>
          <a:pPr lvl="0"/>
          <a:endParaRPr lang="en-US" sz="1050">
            <a:solidFill>
              <a:schemeClr val="dk1"/>
            </a:solidFill>
            <a:latin typeface="Arial Narrow" panose="020B0606020202030204" pitchFamily="34" charset="0"/>
            <a:ea typeface="+mn-ea"/>
            <a:cs typeface="Arial" pitchFamily="34" charset="0"/>
          </a:endParaRPr>
        </a:p>
        <a:p>
          <a:pPr lvl="0"/>
          <a:r>
            <a:rPr lang="en-US" sz="1050">
              <a:solidFill>
                <a:schemeClr val="dk1"/>
              </a:solidFill>
              <a:latin typeface="Arial Narrow" panose="020B0606020202030204" pitchFamily="34" charset="0"/>
              <a:ea typeface="+mn-ea"/>
              <a:cs typeface="Arial" pitchFamily="34" charset="0"/>
            </a:rPr>
            <a:t>5.  Upload the paid receipt and approved PTT into Resolve, please assign the proper account code for your transaction.</a:t>
          </a:r>
          <a:r>
            <a:rPr lang="en-US" sz="1050" baseline="0">
              <a:solidFill>
                <a:schemeClr val="dk1"/>
              </a:solidFill>
              <a:latin typeface="Arial Narrow" panose="020B0606020202030204" pitchFamily="34" charset="0"/>
              <a:ea typeface="+mn-ea"/>
              <a:cs typeface="Arial" pitchFamily="34" charset="0"/>
            </a:rPr>
            <a:t> </a:t>
          </a:r>
          <a:r>
            <a:rPr lang="en-US" sz="1050">
              <a:solidFill>
                <a:schemeClr val="dk1"/>
              </a:solidFill>
              <a:latin typeface="Arial Narrow" panose="020B0606020202030204" pitchFamily="34" charset="0"/>
              <a:ea typeface="+mn-ea"/>
              <a:cs typeface="Arial" pitchFamily="34" charset="0"/>
            </a:rPr>
            <a:t>Combined amounts must be separated and split according to the designated account code).</a:t>
          </a:r>
        </a:p>
        <a:p>
          <a:endParaRPr lang="en-US" sz="1050">
            <a:solidFill>
              <a:schemeClr val="dk1"/>
            </a:solidFill>
            <a:latin typeface="Arial Narrow" panose="020B0606020202030204" pitchFamily="34" charset="0"/>
            <a:ea typeface="+mn-ea"/>
            <a:cs typeface="Arial" pitchFamily="34" charset="0"/>
          </a:endParaRPr>
        </a:p>
        <a:p>
          <a:r>
            <a:rPr lang="en-US" sz="1050">
              <a:solidFill>
                <a:schemeClr val="dk1"/>
              </a:solidFill>
              <a:latin typeface="Arial Narrow" panose="020B0606020202030204" pitchFamily="34" charset="0"/>
              <a:ea typeface="+mn-ea"/>
              <a:cs typeface="Arial" pitchFamily="34" charset="0"/>
            </a:rPr>
            <a:t>In-State</a:t>
          </a:r>
          <a:r>
            <a:rPr lang="en-US" sz="1050" baseline="0">
              <a:solidFill>
                <a:schemeClr val="dk1"/>
              </a:solidFill>
              <a:latin typeface="Arial Narrow" panose="020B0606020202030204" pitchFamily="34" charset="0"/>
              <a:ea typeface="+mn-ea"/>
              <a:cs typeface="Arial" pitchFamily="34" charset="0"/>
            </a:rPr>
            <a:t> Definition</a:t>
          </a:r>
          <a:r>
            <a:rPr lang="en-US" sz="1050">
              <a:solidFill>
                <a:schemeClr val="dk1"/>
              </a:solidFill>
              <a:latin typeface="Arial Narrow" panose="020B0606020202030204" pitchFamily="34" charset="0"/>
              <a:ea typeface="+mn-ea"/>
              <a:cs typeface="Arial" pitchFamily="34" charset="0"/>
            </a:rPr>
            <a:t>: 	Travel that starts in the State of Mississippi </a:t>
          </a:r>
        </a:p>
        <a:p>
          <a:r>
            <a:rPr lang="en-US" sz="1050">
              <a:solidFill>
                <a:schemeClr val="dk1"/>
              </a:solidFill>
              <a:latin typeface="Arial Narrow" panose="020B0606020202030204" pitchFamily="34" charset="0"/>
              <a:ea typeface="+mn-ea"/>
              <a:cs typeface="Arial" pitchFamily="34" charset="0"/>
            </a:rPr>
            <a:t>Out-of-State</a:t>
          </a:r>
          <a:r>
            <a:rPr lang="en-US" sz="1050" baseline="0">
              <a:solidFill>
                <a:schemeClr val="dk1"/>
              </a:solidFill>
              <a:latin typeface="Arial Narrow" panose="020B0606020202030204" pitchFamily="34" charset="0"/>
              <a:ea typeface="+mn-ea"/>
              <a:cs typeface="Arial" pitchFamily="34" charset="0"/>
            </a:rPr>
            <a:t> Definition</a:t>
          </a:r>
          <a:r>
            <a:rPr lang="en-US" sz="1050">
              <a:solidFill>
                <a:schemeClr val="dk1"/>
              </a:solidFill>
              <a:latin typeface="Arial Narrow" panose="020B0606020202030204" pitchFamily="34" charset="0"/>
              <a:ea typeface="+mn-ea"/>
              <a:cs typeface="Arial" pitchFamily="34" charset="0"/>
            </a:rPr>
            <a:t>: 	Travel that starts when you arrive in another state. </a:t>
          </a:r>
        </a:p>
        <a:p>
          <a:endParaRPr lang="en-US" sz="1050" i="1">
            <a:solidFill>
              <a:schemeClr val="dk1"/>
            </a:solidFill>
            <a:latin typeface="Arial Narrow" panose="020B0606020202030204" pitchFamily="34" charset="0"/>
            <a:ea typeface="+mn-ea"/>
            <a:cs typeface="Arial" pitchFamily="34" charset="0"/>
          </a:endParaRPr>
        </a:p>
        <a:p>
          <a:r>
            <a:rPr lang="en-US" sz="1050" i="1" u="sng">
              <a:solidFill>
                <a:schemeClr val="dk1"/>
              </a:solidFill>
              <a:latin typeface="Arial Narrow" panose="020B0606020202030204" pitchFamily="34" charset="0"/>
              <a:ea typeface="+mn-ea"/>
              <a:cs typeface="Arial" pitchFamily="34" charset="0"/>
            </a:rPr>
            <a:t>Account Code</a:t>
          </a:r>
          <a:r>
            <a:rPr lang="en-US" sz="1050" i="1">
              <a:solidFill>
                <a:schemeClr val="dk1"/>
              </a:solidFill>
              <a:latin typeface="Arial Narrow" panose="020B0606020202030204" pitchFamily="34" charset="0"/>
              <a:ea typeface="+mn-ea"/>
              <a:cs typeface="Arial" pitchFamily="34" charset="0"/>
            </a:rPr>
            <a:t>		</a:t>
          </a:r>
          <a:r>
            <a:rPr lang="en-US" sz="1050" u="sng">
              <a:solidFill>
                <a:schemeClr val="dk1"/>
              </a:solidFill>
              <a:latin typeface="Arial Narrow" panose="020B0606020202030204" pitchFamily="34" charset="0"/>
              <a:ea typeface="+mn-ea"/>
              <a:cs typeface="Arial" pitchFamily="34" charset="0"/>
            </a:rPr>
            <a:t>In-State Travel</a:t>
          </a:r>
          <a:r>
            <a:rPr lang="en-US" sz="1050">
              <a:solidFill>
                <a:schemeClr val="dk1"/>
              </a:solidFill>
              <a:latin typeface="Arial Narrow" panose="020B0606020202030204" pitchFamily="34" charset="0"/>
              <a:ea typeface="+mn-ea"/>
              <a:cs typeface="Arial" pitchFamily="34" charset="0"/>
            </a:rPr>
            <a:t>		</a:t>
          </a:r>
          <a:r>
            <a:rPr lang="en-US" sz="1050" u="sng">
              <a:solidFill>
                <a:schemeClr val="dk1"/>
              </a:solidFill>
              <a:latin typeface="Arial Narrow" panose="020B0606020202030204" pitchFamily="34" charset="0"/>
              <a:ea typeface="+mn-ea"/>
              <a:cs typeface="Arial" pitchFamily="34" charset="0"/>
            </a:rPr>
            <a:t>Out-of State Travel</a:t>
          </a:r>
        </a:p>
        <a:p>
          <a:r>
            <a:rPr lang="en-US" sz="1050" b="1">
              <a:solidFill>
                <a:schemeClr val="dk1"/>
              </a:solidFill>
              <a:latin typeface="Arial Narrow" panose="020B0606020202030204" pitchFamily="34" charset="0"/>
              <a:ea typeface="+mn-ea"/>
              <a:cs typeface="Arial" pitchFamily="34" charset="0"/>
            </a:rPr>
            <a:t>Official Business		604070		604170</a:t>
          </a:r>
          <a:endParaRPr lang="en-US" sz="1050">
            <a:solidFill>
              <a:schemeClr val="dk1"/>
            </a:solidFill>
            <a:latin typeface="Arial Narrow" panose="020B0606020202030204" pitchFamily="34" charset="0"/>
            <a:ea typeface="+mn-ea"/>
            <a:cs typeface="Arial" pitchFamily="34" charset="0"/>
          </a:endParaRPr>
        </a:p>
        <a:p>
          <a:r>
            <a:rPr lang="en-US" sz="1050" b="1">
              <a:solidFill>
                <a:schemeClr val="dk1"/>
              </a:solidFill>
              <a:latin typeface="Arial Narrow" panose="020B0606020202030204" pitchFamily="34" charset="0"/>
              <a:ea typeface="+mn-ea"/>
              <a:cs typeface="Arial" pitchFamily="34" charset="0"/>
            </a:rPr>
            <a:t>Conferences	                             604270		604370</a:t>
          </a:r>
          <a:endParaRPr lang="en-US" sz="1050">
            <a:solidFill>
              <a:schemeClr val="dk1"/>
            </a:solidFill>
            <a:latin typeface="Arial Narrow" panose="020B0606020202030204" pitchFamily="34" charset="0"/>
            <a:ea typeface="+mn-ea"/>
            <a:cs typeface="Arial" pitchFamily="34" charset="0"/>
          </a:endParaRPr>
        </a:p>
        <a:p>
          <a:r>
            <a:rPr lang="en-US" sz="1050" b="1">
              <a:solidFill>
                <a:schemeClr val="dk1"/>
              </a:solidFill>
              <a:latin typeface="Arial Narrow" panose="020B0606020202030204" pitchFamily="34" charset="0"/>
              <a:ea typeface="+mn-ea"/>
              <a:cs typeface="Arial" pitchFamily="34" charset="0"/>
            </a:rPr>
            <a:t>Groups		604570		604670</a:t>
          </a:r>
        </a:p>
        <a:p>
          <a:r>
            <a:rPr lang="en-US" sz="1050" b="1">
              <a:solidFill>
                <a:schemeClr val="dk1"/>
              </a:solidFill>
              <a:latin typeface="Arial Narrow" panose="020B0606020202030204" pitchFamily="34" charset="0"/>
              <a:ea typeface="+mn-ea"/>
              <a:cs typeface="Arial" pitchFamily="34" charset="0"/>
            </a:rPr>
            <a:t>Virtual Conferences	604380</a:t>
          </a:r>
          <a:endParaRPr lang="en-US" sz="1050">
            <a:solidFill>
              <a:schemeClr val="dk1"/>
            </a:solidFill>
            <a:latin typeface="Arial Narrow" panose="020B0606020202030204" pitchFamily="34" charset="0"/>
            <a:ea typeface="+mn-ea"/>
            <a:cs typeface="Arial" pitchFamily="34" charset="0"/>
          </a:endParaRPr>
        </a:p>
        <a:p>
          <a:r>
            <a:rPr lang="en-US" sz="1050">
              <a:solidFill>
                <a:srgbClr val="FF0000"/>
              </a:solidFill>
              <a:latin typeface="Arial Narrow" panose="020B0606020202030204" pitchFamily="34" charset="0"/>
              <a:ea typeface="+mn-ea"/>
              <a:cs typeface="+mn-cs"/>
            </a:rPr>
            <a:t>(Combined amounts must be separated and split according to the designated account code).</a:t>
          </a:r>
          <a:endParaRPr lang="en-US" sz="1050" i="1">
            <a:solidFill>
              <a:srgbClr val="FF0000"/>
            </a:solidFill>
            <a:latin typeface="Arial Narrow" panose="020B0606020202030204" pitchFamily="34" charset="0"/>
            <a:ea typeface="+mn-ea"/>
            <a:cs typeface="Arial" pitchFamily="34" charset="0"/>
          </a:endParaRPr>
        </a:p>
        <a:p>
          <a:r>
            <a:rPr lang="en-US" sz="1050" i="1">
              <a:solidFill>
                <a:schemeClr val="dk1"/>
              </a:solidFill>
              <a:latin typeface="Arial Narrow" panose="020B0606020202030204" pitchFamily="34" charset="0"/>
              <a:ea typeface="+mn-ea"/>
              <a:cs typeface="Arial" pitchFamily="34" charset="0"/>
            </a:rPr>
            <a:t>Membership Fee	                             605820		605820</a:t>
          </a:r>
          <a:endParaRPr lang="en-US" sz="1050">
            <a:solidFill>
              <a:schemeClr val="dk1"/>
            </a:solidFill>
            <a:latin typeface="Arial Narrow" panose="020B0606020202030204" pitchFamily="34" charset="0"/>
            <a:ea typeface="+mn-ea"/>
            <a:cs typeface="Arial" pitchFamily="34" charset="0"/>
          </a:endParaRPr>
        </a:p>
        <a:p>
          <a:r>
            <a:rPr lang="en-US" sz="1050" i="1">
              <a:solidFill>
                <a:schemeClr val="dk1"/>
              </a:solidFill>
              <a:latin typeface="Arial Narrow" panose="020B0606020202030204" pitchFamily="34" charset="0"/>
              <a:ea typeface="+mn-ea"/>
              <a:cs typeface="Arial" pitchFamily="34" charset="0"/>
            </a:rPr>
            <a:t>Dues 		605820		605820</a:t>
          </a:r>
          <a:endParaRPr lang="en-US" sz="1050">
            <a:solidFill>
              <a:schemeClr val="dk1"/>
            </a:solidFill>
            <a:latin typeface="Arial Narrow" panose="020B0606020202030204" pitchFamily="34" charset="0"/>
            <a:ea typeface="+mn-ea"/>
            <a:cs typeface="Arial" pitchFamily="34" charset="0"/>
          </a:endParaRPr>
        </a:p>
        <a:p>
          <a:r>
            <a:rPr lang="en-US" sz="1050" i="1">
              <a:solidFill>
                <a:schemeClr val="dk1"/>
              </a:solidFill>
              <a:latin typeface="Arial Narrow" panose="020B0606020202030204" pitchFamily="34" charset="0"/>
              <a:ea typeface="+mn-ea"/>
              <a:cs typeface="Arial" pitchFamily="34" charset="0"/>
            </a:rPr>
            <a:t>Abstract Fee		605890		605890</a:t>
          </a:r>
          <a:endParaRPr lang="en-US" sz="1050">
            <a:solidFill>
              <a:schemeClr val="dk1"/>
            </a:solidFill>
            <a:latin typeface="Arial Narrow" panose="020B0606020202030204" pitchFamily="34" charset="0"/>
            <a:ea typeface="+mn-ea"/>
            <a:cs typeface="Arial" pitchFamily="34" charset="0"/>
          </a:endParaRPr>
        </a:p>
        <a:p>
          <a:endParaRPr lang="en-US" sz="1050" b="1">
            <a:solidFill>
              <a:schemeClr val="dk1"/>
            </a:solidFill>
            <a:latin typeface="Arial Narrow" panose="020B0606020202030204" pitchFamily="34" charset="0"/>
            <a:ea typeface="+mn-ea"/>
            <a:cs typeface="Arial" pitchFamily="34" charset="0"/>
          </a:endParaRPr>
        </a:p>
        <a:p>
          <a:pPr algn="ctr"/>
          <a:r>
            <a:rPr lang="en-US" sz="1050" b="1" u="sng">
              <a:solidFill>
                <a:schemeClr val="tx2"/>
              </a:solidFill>
              <a:latin typeface="Arial Narrow" panose="020B0606020202030204" pitchFamily="34" charset="0"/>
              <a:ea typeface="+mn-ea"/>
              <a:cs typeface="Arial" pitchFamily="34" charset="0"/>
            </a:rPr>
            <a:t>After you have successfully charged your registration fee to your P-Card DO NOT include it on your Travel Voucher.  </a:t>
          </a:r>
        </a:p>
        <a:p>
          <a:pPr algn="ctr"/>
          <a:endParaRPr lang="en-US" sz="1050" b="1" u="sng">
            <a:solidFill>
              <a:schemeClr val="tx2"/>
            </a:solidFill>
            <a:latin typeface="Arial Narrow" panose="020B0606020202030204" pitchFamily="34" charset="0"/>
            <a:ea typeface="+mn-ea"/>
            <a:cs typeface="Arial" pitchFamily="34" charset="0"/>
          </a:endParaRPr>
        </a:p>
        <a:p>
          <a:pPr algn="ctr"/>
          <a:r>
            <a:rPr lang="en-US" sz="1050" b="0" u="none">
              <a:solidFill>
                <a:schemeClr val="dk1"/>
              </a:solidFill>
              <a:latin typeface="Arial Narrow" panose="020B0606020202030204" pitchFamily="34" charset="0"/>
              <a:ea typeface="+mn-ea"/>
              <a:cs typeface="Arial" pitchFamily="34" charset="0"/>
            </a:rPr>
            <a:t>If you have questions, please call the Travel Office at x64131 prior to charging.</a:t>
          </a:r>
        </a:p>
        <a:p>
          <a:endParaRPr lang="en-US" sz="1100">
            <a:latin typeface="Arial Narrow" panose="020B0606020202030204" pitchFamily="34" charset="0"/>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usm.edu/procurement/travel.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www.usm.edu/procurement/travel.html"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usm.edu/procurement/travelmeals.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9.bin"/><Relationship Id="rId1" Type="http://schemas.openxmlformats.org/officeDocument/2006/relationships/hyperlink" Target="http://www.usm.edu/procurement/travel.html"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tint="-4.9989318521683403E-2"/>
  </sheetPr>
  <dimension ref="A1:L211"/>
  <sheetViews>
    <sheetView showRowColHeaders="0" zoomScaleNormal="100" workbookViewId="0">
      <selection activeCell="A5" sqref="A5"/>
    </sheetView>
  </sheetViews>
  <sheetFormatPr defaultColWidth="8.85546875" defaultRowHeight="15" x14ac:dyDescent="0.2"/>
  <cols>
    <col min="1" max="1" width="34.7109375" style="102" customWidth="1"/>
    <col min="2" max="2" width="33.28515625" style="101" customWidth="1"/>
    <col min="3" max="3" width="67.28515625" style="103" customWidth="1"/>
    <col min="4" max="4" width="56.28515625" style="104" customWidth="1"/>
    <col min="5" max="16384" width="8.85546875" style="101"/>
  </cols>
  <sheetData>
    <row r="1" spans="1:4" ht="36" x14ac:dyDescent="0.2">
      <c r="A1" s="478" t="s">
        <v>284</v>
      </c>
      <c r="B1" s="478"/>
      <c r="C1" s="478"/>
      <c r="D1" s="478"/>
    </row>
    <row r="3" spans="1:4" s="109" customFormat="1" ht="18.75" x14ac:dyDescent="0.3">
      <c r="A3" s="105" t="s">
        <v>285</v>
      </c>
      <c r="B3" s="106" t="s">
        <v>286</v>
      </c>
      <c r="C3" s="107" t="s">
        <v>287</v>
      </c>
      <c r="D3" s="108" t="s">
        <v>288</v>
      </c>
    </row>
    <row r="4" spans="1:4" x14ac:dyDescent="0.2">
      <c r="A4" s="110" t="s">
        <v>289</v>
      </c>
      <c r="B4" s="111"/>
      <c r="C4" s="112" t="s">
        <v>290</v>
      </c>
      <c r="D4" s="113"/>
    </row>
    <row r="5" spans="1:4" ht="45" x14ac:dyDescent="0.2">
      <c r="A5" s="102" t="s">
        <v>291</v>
      </c>
      <c r="B5" s="101" t="s">
        <v>16</v>
      </c>
      <c r="C5" s="114" t="s">
        <v>292</v>
      </c>
    </row>
    <row r="6" spans="1:4" x14ac:dyDescent="0.2">
      <c r="A6" s="102" t="s">
        <v>205</v>
      </c>
      <c r="B6" s="101" t="s">
        <v>293</v>
      </c>
      <c r="C6" s="103" t="s">
        <v>294</v>
      </c>
    </row>
    <row r="7" spans="1:4" ht="25.5" x14ac:dyDescent="0.2">
      <c r="A7" s="102" t="s">
        <v>206</v>
      </c>
      <c r="B7" s="115" t="s">
        <v>295</v>
      </c>
      <c r="C7" s="103" t="s">
        <v>296</v>
      </c>
    </row>
    <row r="8" spans="1:4" ht="78.75" x14ac:dyDescent="0.2">
      <c r="A8" s="116" t="s">
        <v>60</v>
      </c>
      <c r="B8" s="103" t="s">
        <v>297</v>
      </c>
      <c r="C8" s="103" t="s">
        <v>298</v>
      </c>
      <c r="D8" s="103" t="s">
        <v>299</v>
      </c>
    </row>
    <row r="9" spans="1:4" ht="78.75" x14ac:dyDescent="0.2">
      <c r="A9" s="117" t="s">
        <v>300</v>
      </c>
      <c r="B9" s="118" t="s">
        <v>301</v>
      </c>
      <c r="C9" s="118" t="s">
        <v>302</v>
      </c>
      <c r="D9" s="118" t="s">
        <v>303</v>
      </c>
    </row>
    <row r="10" spans="1:4" s="121" customFormat="1" ht="142.5" x14ac:dyDescent="0.2">
      <c r="A10" s="102" t="s">
        <v>1</v>
      </c>
      <c r="B10" s="119" t="s">
        <v>304</v>
      </c>
      <c r="C10" s="119" t="s">
        <v>305</v>
      </c>
      <c r="D10" s="120" t="s">
        <v>306</v>
      </c>
    </row>
    <row r="11" spans="1:4" s="124" customFormat="1" ht="139.15" customHeight="1" x14ac:dyDescent="0.2">
      <c r="A11" s="117" t="s">
        <v>307</v>
      </c>
      <c r="B11" s="122" t="s">
        <v>308</v>
      </c>
      <c r="C11" s="122" t="s">
        <v>305</v>
      </c>
      <c r="D11" s="123" t="s">
        <v>309</v>
      </c>
    </row>
    <row r="12" spans="1:4" s="126" customFormat="1" ht="79.150000000000006" customHeight="1" x14ac:dyDescent="0.2">
      <c r="A12" s="117" t="s">
        <v>310</v>
      </c>
      <c r="B12" s="118" t="s">
        <v>311</v>
      </c>
      <c r="C12" s="118" t="s">
        <v>312</v>
      </c>
      <c r="D12" s="125" t="s">
        <v>313</v>
      </c>
    </row>
    <row r="13" spans="1:4" ht="25.5" x14ac:dyDescent="0.2">
      <c r="A13" s="102" t="s">
        <v>314</v>
      </c>
      <c r="B13" s="115" t="s">
        <v>315</v>
      </c>
      <c r="C13" s="103" t="s">
        <v>316</v>
      </c>
    </row>
    <row r="14" spans="1:4" ht="25.5" x14ac:dyDescent="0.2">
      <c r="A14" s="102" t="s">
        <v>207</v>
      </c>
      <c r="B14" s="115" t="s">
        <v>317</v>
      </c>
      <c r="C14" s="103" t="s">
        <v>318</v>
      </c>
    </row>
    <row r="15" spans="1:4" ht="25.5" x14ac:dyDescent="0.2">
      <c r="A15" s="102" t="s">
        <v>61</v>
      </c>
      <c r="B15" s="115" t="s">
        <v>319</v>
      </c>
      <c r="C15" s="103" t="s">
        <v>320</v>
      </c>
    </row>
    <row r="16" spans="1:4" ht="38.25" x14ac:dyDescent="0.2">
      <c r="A16" s="102" t="s">
        <v>62</v>
      </c>
      <c r="B16" s="115" t="s">
        <v>321</v>
      </c>
      <c r="C16" s="103" t="s">
        <v>322</v>
      </c>
    </row>
    <row r="17" spans="1:6" ht="25.5" x14ac:dyDescent="0.2">
      <c r="A17" s="102" t="s">
        <v>102</v>
      </c>
      <c r="B17" s="115" t="s">
        <v>323</v>
      </c>
      <c r="C17" s="103" t="s">
        <v>324</v>
      </c>
    </row>
    <row r="18" spans="1:6" ht="25.5" x14ac:dyDescent="0.2">
      <c r="A18" s="102" t="s">
        <v>208</v>
      </c>
      <c r="B18" s="115" t="s">
        <v>325</v>
      </c>
      <c r="C18" s="103" t="s">
        <v>326</v>
      </c>
    </row>
    <row r="19" spans="1:6" ht="15.75" x14ac:dyDescent="0.2">
      <c r="A19" s="127" t="s">
        <v>206</v>
      </c>
      <c r="B19" s="111"/>
      <c r="C19" s="112"/>
      <c r="D19" s="113"/>
    </row>
    <row r="20" spans="1:6" ht="30" x14ac:dyDescent="0.2">
      <c r="A20" s="128" t="s">
        <v>327</v>
      </c>
      <c r="B20" s="484" t="s">
        <v>328</v>
      </c>
      <c r="C20" s="485"/>
      <c r="D20" s="129"/>
      <c r="E20" s="130"/>
      <c r="F20" s="130"/>
    </row>
    <row r="21" spans="1:6" ht="38.25" x14ac:dyDescent="0.2">
      <c r="A21" s="131" t="s">
        <v>329</v>
      </c>
      <c r="B21" s="115" t="s">
        <v>330</v>
      </c>
      <c r="C21" s="103" t="s">
        <v>331</v>
      </c>
    </row>
    <row r="22" spans="1:6" x14ac:dyDescent="0.2">
      <c r="A22" s="131" t="s">
        <v>329</v>
      </c>
      <c r="B22" s="115" t="s">
        <v>332</v>
      </c>
      <c r="C22" s="103" t="s">
        <v>333</v>
      </c>
    </row>
    <row r="23" spans="1:6" ht="51" x14ac:dyDescent="0.2">
      <c r="A23" s="131" t="s">
        <v>329</v>
      </c>
      <c r="B23" s="115" t="s">
        <v>334</v>
      </c>
      <c r="C23" s="103" t="s">
        <v>335</v>
      </c>
    </row>
    <row r="24" spans="1:6" ht="25.5" x14ac:dyDescent="0.2">
      <c r="A24" s="131" t="s">
        <v>329</v>
      </c>
      <c r="B24" s="115" t="s">
        <v>336</v>
      </c>
      <c r="C24" s="103" t="s">
        <v>337</v>
      </c>
    </row>
    <row r="25" spans="1:6" ht="25.5" x14ac:dyDescent="0.2">
      <c r="A25" s="131" t="s">
        <v>329</v>
      </c>
      <c r="B25" s="115" t="s">
        <v>338</v>
      </c>
      <c r="C25" s="103" t="s">
        <v>339</v>
      </c>
    </row>
    <row r="26" spans="1:6" x14ac:dyDescent="0.2">
      <c r="A26" s="131" t="s">
        <v>329</v>
      </c>
      <c r="B26" s="115" t="s">
        <v>340</v>
      </c>
      <c r="C26" s="103" t="s">
        <v>341</v>
      </c>
    </row>
    <row r="27" spans="1:6" ht="25.5" x14ac:dyDescent="0.2">
      <c r="A27" s="131" t="s">
        <v>329</v>
      </c>
      <c r="B27" s="115" t="s">
        <v>342</v>
      </c>
      <c r="C27" s="103" t="s">
        <v>343</v>
      </c>
    </row>
    <row r="28" spans="1:6" ht="25.5" x14ac:dyDescent="0.2">
      <c r="A28" s="131" t="s">
        <v>329</v>
      </c>
      <c r="B28" s="115" t="s">
        <v>344</v>
      </c>
      <c r="C28" s="103" t="s">
        <v>345</v>
      </c>
    </row>
    <row r="29" spans="1:6" ht="76.5" x14ac:dyDescent="0.2">
      <c r="A29" s="131" t="s">
        <v>329</v>
      </c>
      <c r="B29" s="115" t="s">
        <v>346</v>
      </c>
      <c r="C29" s="103" t="s">
        <v>347</v>
      </c>
    </row>
    <row r="30" spans="1:6" ht="25.5" x14ac:dyDescent="0.2">
      <c r="A30" s="131" t="s">
        <v>329</v>
      </c>
      <c r="B30" s="115" t="s">
        <v>348</v>
      </c>
      <c r="C30" s="103" t="s">
        <v>349</v>
      </c>
    </row>
    <row r="31" spans="1:6" ht="51" x14ac:dyDescent="0.2">
      <c r="A31" s="131" t="s">
        <v>329</v>
      </c>
      <c r="B31" s="115" t="s">
        <v>350</v>
      </c>
      <c r="C31" s="103" t="s">
        <v>351</v>
      </c>
    </row>
    <row r="32" spans="1:6" ht="38.25" x14ac:dyDescent="0.2">
      <c r="A32" s="131" t="s">
        <v>329</v>
      </c>
      <c r="B32" s="115" t="s">
        <v>352</v>
      </c>
      <c r="C32" s="103" t="s">
        <v>353</v>
      </c>
    </row>
    <row r="33" spans="1:4" ht="25.5" x14ac:dyDescent="0.2">
      <c r="A33" s="131" t="s">
        <v>329</v>
      </c>
      <c r="B33" s="115" t="s">
        <v>354</v>
      </c>
      <c r="C33" s="103" t="s">
        <v>355</v>
      </c>
    </row>
    <row r="34" spans="1:4" x14ac:dyDescent="0.2">
      <c r="A34" s="131" t="s">
        <v>329</v>
      </c>
      <c r="B34" s="115" t="s">
        <v>356</v>
      </c>
      <c r="C34" s="103" t="s">
        <v>357</v>
      </c>
    </row>
    <row r="35" spans="1:4" ht="25.5" x14ac:dyDescent="0.2">
      <c r="A35" s="131" t="s">
        <v>329</v>
      </c>
      <c r="B35" s="115" t="s">
        <v>358</v>
      </c>
      <c r="C35" s="103" t="s">
        <v>359</v>
      </c>
    </row>
    <row r="36" spans="1:4" ht="25.5" x14ac:dyDescent="0.2">
      <c r="A36" s="131" t="s">
        <v>329</v>
      </c>
      <c r="B36" s="115" t="s">
        <v>360</v>
      </c>
      <c r="C36" s="103" t="s">
        <v>361</v>
      </c>
    </row>
    <row r="37" spans="1:4" x14ac:dyDescent="0.2">
      <c r="A37" s="131" t="s">
        <v>329</v>
      </c>
      <c r="B37" s="115" t="s">
        <v>362</v>
      </c>
      <c r="C37" s="103" t="s">
        <v>363</v>
      </c>
    </row>
    <row r="38" spans="1:4" x14ac:dyDescent="0.2">
      <c r="A38" s="131" t="s">
        <v>329</v>
      </c>
      <c r="B38" s="115" t="s">
        <v>364</v>
      </c>
      <c r="C38" s="103" t="s">
        <v>365</v>
      </c>
    </row>
    <row r="39" spans="1:4" x14ac:dyDescent="0.2">
      <c r="A39" s="131" t="s">
        <v>329</v>
      </c>
      <c r="B39" s="115" t="s">
        <v>366</v>
      </c>
      <c r="C39" s="103" t="s">
        <v>367</v>
      </c>
    </row>
    <row r="40" spans="1:4" ht="102" x14ac:dyDescent="0.2">
      <c r="A40" s="131" t="s">
        <v>329</v>
      </c>
      <c r="B40" s="115" t="s">
        <v>368</v>
      </c>
      <c r="C40" s="103" t="s">
        <v>369</v>
      </c>
      <c r="D40" s="104" t="s">
        <v>370</v>
      </c>
    </row>
    <row r="41" spans="1:4" x14ac:dyDescent="0.2">
      <c r="A41" s="131" t="s">
        <v>329</v>
      </c>
      <c r="B41" s="115" t="s">
        <v>371</v>
      </c>
      <c r="C41" s="103" t="s">
        <v>372</v>
      </c>
    </row>
    <row r="42" spans="1:4" ht="51" x14ac:dyDescent="0.2">
      <c r="A42" s="131" t="s">
        <v>329</v>
      </c>
      <c r="B42" s="115" t="s">
        <v>373</v>
      </c>
      <c r="C42" s="103" t="s">
        <v>374</v>
      </c>
    </row>
    <row r="43" spans="1:4" s="133" customFormat="1" x14ac:dyDescent="0.2">
      <c r="A43" s="132"/>
      <c r="C43" s="134"/>
      <c r="D43" s="135"/>
    </row>
    <row r="44" spans="1:4" ht="108.75" x14ac:dyDescent="0.2">
      <c r="A44" s="110" t="s">
        <v>375</v>
      </c>
      <c r="B44" s="486" t="s">
        <v>376</v>
      </c>
      <c r="C44" s="486"/>
      <c r="D44" s="112" t="s">
        <v>377</v>
      </c>
    </row>
    <row r="45" spans="1:4" ht="82.15" customHeight="1" x14ac:dyDescent="0.2">
      <c r="A45" s="117" t="s">
        <v>300</v>
      </c>
      <c r="B45" s="118" t="s">
        <v>301</v>
      </c>
      <c r="C45" s="118" t="s">
        <v>378</v>
      </c>
      <c r="D45" s="118" t="s">
        <v>303</v>
      </c>
    </row>
    <row r="46" spans="1:4" ht="44.45" customHeight="1" x14ac:dyDescent="0.2">
      <c r="A46" s="117" t="s">
        <v>310</v>
      </c>
      <c r="B46" s="118" t="s">
        <v>379</v>
      </c>
      <c r="C46" s="118" t="s">
        <v>380</v>
      </c>
      <c r="D46" s="118" t="s">
        <v>381</v>
      </c>
    </row>
    <row r="47" spans="1:4" ht="25.5" x14ac:dyDescent="0.2">
      <c r="A47" s="116" t="s">
        <v>382</v>
      </c>
      <c r="B47" s="136" t="s">
        <v>383</v>
      </c>
      <c r="C47" s="103" t="s">
        <v>384</v>
      </c>
    </row>
    <row r="48" spans="1:4" ht="25.5" x14ac:dyDescent="0.2">
      <c r="A48" s="102" t="s">
        <v>385</v>
      </c>
      <c r="B48" s="136" t="s">
        <v>386</v>
      </c>
      <c r="C48" s="103" t="s">
        <v>387</v>
      </c>
    </row>
    <row r="49" spans="1:3" ht="25.5" x14ac:dyDescent="0.2">
      <c r="A49" s="102" t="s">
        <v>385</v>
      </c>
      <c r="B49" s="136" t="s">
        <v>388</v>
      </c>
      <c r="C49" s="103" t="s">
        <v>389</v>
      </c>
    </row>
    <row r="50" spans="1:3" x14ac:dyDescent="0.2">
      <c r="A50" s="102" t="s">
        <v>385</v>
      </c>
      <c r="B50" s="136" t="s">
        <v>55</v>
      </c>
      <c r="C50" s="103" t="s">
        <v>390</v>
      </c>
    </row>
    <row r="51" spans="1:3" x14ac:dyDescent="0.2">
      <c r="A51" s="102" t="s">
        <v>385</v>
      </c>
      <c r="B51" s="136" t="s">
        <v>391</v>
      </c>
      <c r="C51" s="103" t="s">
        <v>390</v>
      </c>
    </row>
    <row r="52" spans="1:3" x14ac:dyDescent="0.2">
      <c r="A52" s="102" t="s">
        <v>385</v>
      </c>
      <c r="B52" s="136" t="s">
        <v>392</v>
      </c>
      <c r="C52" s="103" t="s">
        <v>390</v>
      </c>
    </row>
    <row r="53" spans="1:3" x14ac:dyDescent="0.2">
      <c r="A53" s="102" t="s">
        <v>385</v>
      </c>
      <c r="B53" s="136" t="s">
        <v>393</v>
      </c>
      <c r="C53" s="103" t="s">
        <v>390</v>
      </c>
    </row>
    <row r="54" spans="1:3" x14ac:dyDescent="0.2">
      <c r="A54" s="102" t="s">
        <v>385</v>
      </c>
      <c r="B54" s="136" t="s">
        <v>394</v>
      </c>
      <c r="C54" s="103" t="s">
        <v>390</v>
      </c>
    </row>
    <row r="55" spans="1:3" x14ac:dyDescent="0.2">
      <c r="A55" s="102" t="s">
        <v>385</v>
      </c>
      <c r="B55" s="136" t="s">
        <v>43</v>
      </c>
      <c r="C55" s="103" t="s">
        <v>390</v>
      </c>
    </row>
    <row r="56" spans="1:3" x14ac:dyDescent="0.2">
      <c r="A56" s="102" t="s">
        <v>385</v>
      </c>
      <c r="B56" s="136" t="s">
        <v>395</v>
      </c>
      <c r="C56" s="103" t="s">
        <v>390</v>
      </c>
    </row>
    <row r="57" spans="1:3" x14ac:dyDescent="0.2">
      <c r="A57" s="102" t="s">
        <v>385</v>
      </c>
      <c r="B57" s="136" t="s">
        <v>396</v>
      </c>
      <c r="C57" s="103" t="s">
        <v>390</v>
      </c>
    </row>
    <row r="58" spans="1:3" x14ac:dyDescent="0.2">
      <c r="A58" s="102" t="s">
        <v>385</v>
      </c>
      <c r="B58" s="136" t="s">
        <v>52</v>
      </c>
      <c r="C58" s="103" t="s">
        <v>390</v>
      </c>
    </row>
    <row r="59" spans="1:3" x14ac:dyDescent="0.2">
      <c r="A59" s="102" t="s">
        <v>385</v>
      </c>
      <c r="B59" s="136" t="s">
        <v>397</v>
      </c>
      <c r="C59" s="103" t="s">
        <v>390</v>
      </c>
    </row>
    <row r="60" spans="1:3" ht="38.25" x14ac:dyDescent="0.2">
      <c r="A60" s="102" t="s">
        <v>385</v>
      </c>
      <c r="B60" s="136" t="s">
        <v>398</v>
      </c>
      <c r="C60" s="103" t="s">
        <v>399</v>
      </c>
    </row>
    <row r="61" spans="1:3" x14ac:dyDescent="0.2">
      <c r="A61" s="102" t="s">
        <v>385</v>
      </c>
      <c r="B61" s="136" t="s">
        <v>373</v>
      </c>
      <c r="C61" s="103" t="s">
        <v>390</v>
      </c>
    </row>
    <row r="62" spans="1:3" x14ac:dyDescent="0.2">
      <c r="A62" s="102" t="s">
        <v>385</v>
      </c>
      <c r="B62" s="136" t="s">
        <v>400</v>
      </c>
      <c r="C62" s="103" t="s">
        <v>390</v>
      </c>
    </row>
    <row r="63" spans="1:3" x14ac:dyDescent="0.2">
      <c r="A63" s="102" t="s">
        <v>385</v>
      </c>
      <c r="B63" s="136" t="s">
        <v>401</v>
      </c>
      <c r="C63" s="103" t="s">
        <v>390</v>
      </c>
    </row>
    <row r="64" spans="1:3" ht="30" x14ac:dyDescent="0.2">
      <c r="A64" s="102" t="s">
        <v>385</v>
      </c>
      <c r="B64" s="136" t="s">
        <v>402</v>
      </c>
      <c r="C64" s="103" t="s">
        <v>403</v>
      </c>
    </row>
    <row r="65" spans="1:9" ht="38.25" x14ac:dyDescent="0.2">
      <c r="A65" s="116" t="s">
        <v>404</v>
      </c>
      <c r="B65" s="115" t="s">
        <v>405</v>
      </c>
      <c r="C65" s="103" t="s">
        <v>406</v>
      </c>
      <c r="D65" s="137" t="s">
        <v>407</v>
      </c>
    </row>
    <row r="66" spans="1:9" ht="38.25" x14ac:dyDescent="0.2">
      <c r="A66" s="102" t="s">
        <v>385</v>
      </c>
      <c r="B66" s="115" t="s">
        <v>408</v>
      </c>
      <c r="C66" s="103" t="s">
        <v>409</v>
      </c>
      <c r="D66" s="137" t="s">
        <v>410</v>
      </c>
    </row>
    <row r="67" spans="1:9" ht="104.45" customHeight="1" x14ac:dyDescent="0.2">
      <c r="A67" s="102" t="s">
        <v>385</v>
      </c>
      <c r="B67" s="115" t="s">
        <v>411</v>
      </c>
      <c r="C67" s="103" t="s">
        <v>412</v>
      </c>
      <c r="D67" s="137" t="s">
        <v>413</v>
      </c>
    </row>
    <row r="68" spans="1:9" ht="105.6" customHeight="1" x14ac:dyDescent="0.2">
      <c r="A68" s="102" t="s">
        <v>385</v>
      </c>
      <c r="B68" s="115" t="s">
        <v>414</v>
      </c>
      <c r="C68" s="103" t="s">
        <v>415</v>
      </c>
      <c r="D68" s="137" t="s">
        <v>416</v>
      </c>
      <c r="E68" s="138"/>
      <c r="F68" s="138"/>
      <c r="G68" s="138"/>
      <c r="H68" s="138"/>
      <c r="I68" s="138"/>
    </row>
    <row r="69" spans="1:9" ht="45" x14ac:dyDescent="0.2">
      <c r="A69" s="102" t="s">
        <v>385</v>
      </c>
      <c r="B69" s="115" t="s">
        <v>417</v>
      </c>
      <c r="C69" s="103" t="s">
        <v>418</v>
      </c>
      <c r="D69" s="139" t="s">
        <v>419</v>
      </c>
      <c r="E69" s="138"/>
      <c r="F69" s="138"/>
      <c r="G69" s="138"/>
      <c r="H69" s="138"/>
      <c r="I69" s="138"/>
    </row>
    <row r="70" spans="1:9" ht="25.5" x14ac:dyDescent="0.2">
      <c r="A70" s="102" t="s">
        <v>385</v>
      </c>
      <c r="B70" s="115" t="s">
        <v>420</v>
      </c>
      <c r="C70" s="103" t="s">
        <v>421</v>
      </c>
      <c r="D70" s="104" t="s">
        <v>422</v>
      </c>
      <c r="E70" s="138"/>
      <c r="F70" s="138"/>
      <c r="G70" s="138"/>
      <c r="H70" s="138"/>
      <c r="I70" s="138"/>
    </row>
    <row r="71" spans="1:9" ht="30" x14ac:dyDescent="0.2">
      <c r="A71" s="102" t="s">
        <v>385</v>
      </c>
      <c r="B71" s="115" t="s">
        <v>423</v>
      </c>
      <c r="C71" s="103" t="s">
        <v>424</v>
      </c>
      <c r="D71" s="140" t="s">
        <v>425</v>
      </c>
      <c r="E71" s="138"/>
      <c r="F71" s="138"/>
      <c r="G71" s="138"/>
      <c r="H71" s="138"/>
      <c r="I71" s="138"/>
    </row>
    <row r="72" spans="1:9" ht="38.25" x14ac:dyDescent="0.2">
      <c r="A72" s="102" t="s">
        <v>385</v>
      </c>
      <c r="B72" s="115" t="s">
        <v>426</v>
      </c>
      <c r="C72" s="103" t="s">
        <v>427</v>
      </c>
      <c r="D72" s="104" t="s">
        <v>428</v>
      </c>
    </row>
    <row r="73" spans="1:9" ht="25.5" x14ac:dyDescent="0.2">
      <c r="A73" s="102" t="s">
        <v>385</v>
      </c>
      <c r="B73" s="115" t="s">
        <v>429</v>
      </c>
      <c r="C73" s="103" t="s">
        <v>430</v>
      </c>
    </row>
    <row r="74" spans="1:9" ht="38.25" x14ac:dyDescent="0.2">
      <c r="A74" s="102" t="s">
        <v>385</v>
      </c>
      <c r="B74" s="115" t="s">
        <v>431</v>
      </c>
      <c r="C74" s="103" t="s">
        <v>432</v>
      </c>
      <c r="D74" s="104" t="s">
        <v>433</v>
      </c>
    </row>
    <row r="75" spans="1:9" x14ac:dyDescent="0.2">
      <c r="A75" s="102" t="s">
        <v>385</v>
      </c>
      <c r="B75" s="115" t="s">
        <v>434</v>
      </c>
      <c r="C75" s="103" t="s">
        <v>435</v>
      </c>
    </row>
    <row r="76" spans="1:9" ht="30" x14ac:dyDescent="0.2">
      <c r="A76" s="141" t="s">
        <v>436</v>
      </c>
      <c r="B76" s="142" t="s">
        <v>437</v>
      </c>
      <c r="C76" s="143" t="s">
        <v>438</v>
      </c>
      <c r="D76" s="144" t="s">
        <v>439</v>
      </c>
    </row>
    <row r="77" spans="1:9" ht="30" x14ac:dyDescent="0.2">
      <c r="A77" s="145" t="s">
        <v>385</v>
      </c>
      <c r="B77" s="146" t="s">
        <v>440</v>
      </c>
      <c r="C77" s="147" t="s">
        <v>441</v>
      </c>
      <c r="D77" s="148" t="s">
        <v>442</v>
      </c>
    </row>
    <row r="78" spans="1:9" ht="25.5" x14ac:dyDescent="0.2">
      <c r="A78" s="102" t="s">
        <v>443</v>
      </c>
      <c r="B78" s="115" t="s">
        <v>444</v>
      </c>
      <c r="C78" s="103" t="s">
        <v>445</v>
      </c>
    </row>
    <row r="79" spans="1:9" x14ac:dyDescent="0.2">
      <c r="A79" s="102" t="s">
        <v>385</v>
      </c>
      <c r="B79" s="115" t="s">
        <v>446</v>
      </c>
      <c r="C79" s="103" t="s">
        <v>447</v>
      </c>
    </row>
    <row r="80" spans="1:9" x14ac:dyDescent="0.2">
      <c r="A80" s="102" t="s">
        <v>385</v>
      </c>
      <c r="B80" s="115" t="s">
        <v>446</v>
      </c>
      <c r="C80" s="103" t="s">
        <v>447</v>
      </c>
    </row>
    <row r="81" spans="1:4" ht="30" x14ac:dyDescent="0.2">
      <c r="A81" s="116" t="s">
        <v>448</v>
      </c>
      <c r="B81" s="115" t="s">
        <v>449</v>
      </c>
      <c r="C81" s="103" t="s">
        <v>450</v>
      </c>
      <c r="D81" s="149" t="s">
        <v>451</v>
      </c>
    </row>
    <row r="82" spans="1:4" ht="38.25" x14ac:dyDescent="0.2">
      <c r="A82" s="116" t="s">
        <v>452</v>
      </c>
      <c r="B82" s="115" t="s">
        <v>453</v>
      </c>
      <c r="C82" s="103" t="s">
        <v>454</v>
      </c>
      <c r="D82" s="104" t="s">
        <v>455</v>
      </c>
    </row>
    <row r="83" spans="1:4" ht="38.25" x14ac:dyDescent="0.2">
      <c r="A83" s="116" t="s">
        <v>456</v>
      </c>
      <c r="B83" s="115" t="s">
        <v>457</v>
      </c>
      <c r="C83" s="103" t="s">
        <v>458</v>
      </c>
      <c r="D83" s="104" t="s">
        <v>455</v>
      </c>
    </row>
    <row r="84" spans="1:4" ht="25.5" x14ac:dyDescent="0.2">
      <c r="A84" s="116" t="s">
        <v>459</v>
      </c>
      <c r="B84" s="115" t="s">
        <v>460</v>
      </c>
      <c r="C84" s="103" t="s">
        <v>461</v>
      </c>
      <c r="D84" s="104" t="s">
        <v>462</v>
      </c>
    </row>
    <row r="85" spans="1:4" ht="51" x14ac:dyDescent="0.2">
      <c r="A85" s="116" t="s">
        <v>463</v>
      </c>
      <c r="B85" s="115" t="s">
        <v>464</v>
      </c>
      <c r="C85" s="103" t="s">
        <v>465</v>
      </c>
    </row>
    <row r="86" spans="1:4" ht="38.25" x14ac:dyDescent="0.2">
      <c r="A86" s="116" t="s">
        <v>466</v>
      </c>
      <c r="B86" s="115" t="s">
        <v>467</v>
      </c>
      <c r="C86" s="103" t="s">
        <v>468</v>
      </c>
    </row>
    <row r="87" spans="1:4" ht="25.5" x14ac:dyDescent="0.2">
      <c r="A87" s="116" t="s">
        <v>469</v>
      </c>
      <c r="B87" s="115" t="s">
        <v>470</v>
      </c>
      <c r="C87" s="103" t="s">
        <v>471</v>
      </c>
      <c r="D87" s="104" t="s">
        <v>472</v>
      </c>
    </row>
    <row r="88" spans="1:4" ht="25.5" x14ac:dyDescent="0.2">
      <c r="A88" s="116" t="s">
        <v>473</v>
      </c>
      <c r="B88" s="115" t="s">
        <v>474</v>
      </c>
      <c r="C88" s="103" t="s">
        <v>475</v>
      </c>
      <c r="D88" s="104" t="s">
        <v>476</v>
      </c>
    </row>
    <row r="89" spans="1:4" ht="25.5" x14ac:dyDescent="0.2">
      <c r="A89" s="102" t="s">
        <v>477</v>
      </c>
      <c r="B89" s="115" t="s">
        <v>478</v>
      </c>
      <c r="C89" s="103" t="s">
        <v>479</v>
      </c>
    </row>
    <row r="90" spans="1:4" x14ac:dyDescent="0.2">
      <c r="B90" s="115"/>
    </row>
    <row r="91" spans="1:4" x14ac:dyDescent="0.2">
      <c r="A91" s="110" t="s">
        <v>480</v>
      </c>
      <c r="B91" s="111"/>
      <c r="C91" s="112"/>
      <c r="D91" s="113"/>
    </row>
    <row r="92" spans="1:4" ht="138" customHeight="1" x14ac:dyDescent="0.2">
      <c r="A92" s="102" t="s">
        <v>481</v>
      </c>
      <c r="B92" s="150" t="s">
        <v>482</v>
      </c>
      <c r="C92" s="487" t="s">
        <v>483</v>
      </c>
      <c r="D92" s="487"/>
    </row>
    <row r="93" spans="1:4" x14ac:dyDescent="0.2">
      <c r="A93" s="116" t="s">
        <v>484</v>
      </c>
      <c r="B93" s="115" t="s">
        <v>6</v>
      </c>
      <c r="C93" s="103" t="s">
        <v>485</v>
      </c>
    </row>
    <row r="94" spans="1:4" x14ac:dyDescent="0.2">
      <c r="A94" s="116" t="s">
        <v>385</v>
      </c>
      <c r="B94" s="115" t="s">
        <v>486</v>
      </c>
      <c r="C94" s="103" t="s">
        <v>390</v>
      </c>
    </row>
    <row r="95" spans="1:4" x14ac:dyDescent="0.2">
      <c r="A95" s="102" t="s">
        <v>385</v>
      </c>
      <c r="B95" s="115" t="s">
        <v>342</v>
      </c>
      <c r="C95" s="103" t="s">
        <v>390</v>
      </c>
    </row>
    <row r="96" spans="1:4" x14ac:dyDescent="0.2">
      <c r="A96" s="102" t="s">
        <v>385</v>
      </c>
      <c r="B96" s="115" t="s">
        <v>23</v>
      </c>
      <c r="C96" s="103" t="s">
        <v>390</v>
      </c>
    </row>
    <row r="97" spans="1:4" x14ac:dyDescent="0.2">
      <c r="A97" s="102" t="s">
        <v>385</v>
      </c>
      <c r="B97" s="115" t="s">
        <v>31</v>
      </c>
      <c r="C97" s="103" t="s">
        <v>390</v>
      </c>
    </row>
    <row r="98" spans="1:4" x14ac:dyDescent="0.2">
      <c r="A98" s="102" t="s">
        <v>385</v>
      </c>
      <c r="B98" s="115" t="s">
        <v>336</v>
      </c>
      <c r="C98" s="103" t="s">
        <v>390</v>
      </c>
    </row>
    <row r="99" spans="1:4" x14ac:dyDescent="0.2">
      <c r="A99" s="102" t="s">
        <v>385</v>
      </c>
      <c r="B99" s="115" t="s">
        <v>43</v>
      </c>
      <c r="C99" s="103" t="s">
        <v>390</v>
      </c>
    </row>
    <row r="100" spans="1:4" x14ac:dyDescent="0.2">
      <c r="A100" s="102" t="s">
        <v>385</v>
      </c>
      <c r="B100" s="103" t="s">
        <v>3</v>
      </c>
      <c r="C100" s="103" t="s">
        <v>487</v>
      </c>
    </row>
    <row r="101" spans="1:4" x14ac:dyDescent="0.2">
      <c r="A101" s="102" t="s">
        <v>385</v>
      </c>
      <c r="B101" s="103" t="s">
        <v>4</v>
      </c>
      <c r="C101" s="103" t="s">
        <v>390</v>
      </c>
    </row>
    <row r="102" spans="1:4" x14ac:dyDescent="0.2">
      <c r="A102" s="102" t="s">
        <v>385</v>
      </c>
      <c r="B102" s="103" t="s">
        <v>488</v>
      </c>
      <c r="C102" s="103" t="s">
        <v>390</v>
      </c>
    </row>
    <row r="103" spans="1:4" ht="25.5" x14ac:dyDescent="0.2">
      <c r="A103" s="116" t="s">
        <v>489</v>
      </c>
      <c r="B103" s="115" t="s">
        <v>449</v>
      </c>
      <c r="C103" s="103" t="s">
        <v>490</v>
      </c>
    </row>
    <row r="104" spans="1:4" ht="38.25" x14ac:dyDescent="0.2">
      <c r="A104" s="102" t="s">
        <v>385</v>
      </c>
      <c r="B104" s="115" t="s">
        <v>491</v>
      </c>
      <c r="C104" s="103" t="s">
        <v>492</v>
      </c>
    </row>
    <row r="105" spans="1:4" ht="45" x14ac:dyDescent="0.2">
      <c r="A105" s="110" t="s">
        <v>493</v>
      </c>
      <c r="B105" s="151"/>
      <c r="C105" s="152" t="s">
        <v>494</v>
      </c>
      <c r="D105" s="113"/>
    </row>
    <row r="106" spans="1:4" x14ac:dyDescent="0.2">
      <c r="A106" s="102" t="s">
        <v>495</v>
      </c>
      <c r="B106" s="136" t="s">
        <v>55</v>
      </c>
      <c r="C106" s="103" t="s">
        <v>390</v>
      </c>
    </row>
    <row r="107" spans="1:4" x14ac:dyDescent="0.2">
      <c r="A107" s="102" t="s">
        <v>385</v>
      </c>
      <c r="B107" s="136" t="s">
        <v>391</v>
      </c>
      <c r="C107" s="103" t="s">
        <v>390</v>
      </c>
    </row>
    <row r="108" spans="1:4" x14ac:dyDescent="0.2">
      <c r="A108" s="102" t="s">
        <v>385</v>
      </c>
      <c r="B108" s="136" t="s">
        <v>392</v>
      </c>
      <c r="C108" s="103" t="s">
        <v>390</v>
      </c>
    </row>
    <row r="109" spans="1:4" x14ac:dyDescent="0.2">
      <c r="A109" s="102" t="s">
        <v>385</v>
      </c>
      <c r="B109" s="136" t="s">
        <v>393</v>
      </c>
      <c r="C109" s="103" t="s">
        <v>390</v>
      </c>
    </row>
    <row r="110" spans="1:4" x14ac:dyDescent="0.2">
      <c r="A110" s="102" t="s">
        <v>385</v>
      </c>
      <c r="B110" s="136" t="s">
        <v>394</v>
      </c>
      <c r="C110" s="103" t="s">
        <v>390</v>
      </c>
    </row>
    <row r="111" spans="1:4" x14ac:dyDescent="0.2">
      <c r="A111" s="102" t="s">
        <v>385</v>
      </c>
      <c r="B111" s="136" t="s">
        <v>43</v>
      </c>
      <c r="C111" s="103" t="s">
        <v>390</v>
      </c>
    </row>
    <row r="112" spans="1:4" x14ac:dyDescent="0.2">
      <c r="A112" s="102" t="s">
        <v>385</v>
      </c>
      <c r="B112" s="136" t="s">
        <v>395</v>
      </c>
      <c r="C112" s="103" t="s">
        <v>390</v>
      </c>
    </row>
    <row r="113" spans="1:4" x14ac:dyDescent="0.2">
      <c r="A113" s="102" t="s">
        <v>385</v>
      </c>
      <c r="B113" s="136" t="s">
        <v>396</v>
      </c>
      <c r="C113" s="103" t="s">
        <v>390</v>
      </c>
    </row>
    <row r="114" spans="1:4" x14ac:dyDescent="0.2">
      <c r="A114" s="102" t="s">
        <v>385</v>
      </c>
      <c r="B114" s="136" t="s">
        <v>52</v>
      </c>
      <c r="C114" s="103" t="s">
        <v>390</v>
      </c>
    </row>
    <row r="115" spans="1:4" x14ac:dyDescent="0.2">
      <c r="A115" s="102" t="s">
        <v>385</v>
      </c>
      <c r="B115" s="136" t="s">
        <v>397</v>
      </c>
      <c r="C115" s="103" t="s">
        <v>390</v>
      </c>
    </row>
    <row r="116" spans="1:4" ht="38.25" x14ac:dyDescent="0.2">
      <c r="A116" s="102" t="s">
        <v>385</v>
      </c>
      <c r="B116" s="136" t="s">
        <v>398</v>
      </c>
      <c r="C116" s="103" t="s">
        <v>399</v>
      </c>
    </row>
    <row r="117" spans="1:4" x14ac:dyDescent="0.2">
      <c r="A117" s="102" t="s">
        <v>385</v>
      </c>
      <c r="B117" s="136" t="s">
        <v>373</v>
      </c>
      <c r="C117" s="103" t="s">
        <v>390</v>
      </c>
    </row>
    <row r="118" spans="1:4" ht="25.5" x14ac:dyDescent="0.2">
      <c r="A118" s="102" t="s">
        <v>496</v>
      </c>
      <c r="B118" s="115" t="s">
        <v>497</v>
      </c>
      <c r="C118" s="103" t="s">
        <v>498</v>
      </c>
      <c r="D118" s="104" t="s">
        <v>499</v>
      </c>
    </row>
    <row r="119" spans="1:4" ht="28.9" customHeight="1" x14ac:dyDescent="0.2">
      <c r="A119" s="153" t="s">
        <v>500</v>
      </c>
      <c r="B119" s="488" t="s">
        <v>501</v>
      </c>
      <c r="C119" s="489"/>
      <c r="D119" s="489"/>
    </row>
    <row r="120" spans="1:4" ht="76.5" x14ac:dyDescent="0.2">
      <c r="A120" s="116" t="s">
        <v>502</v>
      </c>
      <c r="B120" s="115" t="s">
        <v>503</v>
      </c>
      <c r="C120" s="103" t="s">
        <v>504</v>
      </c>
      <c r="D120" s="104" t="s">
        <v>505</v>
      </c>
    </row>
    <row r="121" spans="1:4" ht="51" x14ac:dyDescent="0.2">
      <c r="A121" s="102" t="s">
        <v>385</v>
      </c>
      <c r="B121" s="115" t="s">
        <v>506</v>
      </c>
      <c r="C121" s="103" t="s">
        <v>507</v>
      </c>
      <c r="D121" s="104" t="s">
        <v>508</v>
      </c>
    </row>
    <row r="122" spans="1:4" ht="25.5" x14ac:dyDescent="0.2">
      <c r="A122" s="102" t="s">
        <v>385</v>
      </c>
      <c r="B122" s="115" t="s">
        <v>509</v>
      </c>
      <c r="C122" s="103" t="s">
        <v>510</v>
      </c>
      <c r="D122" s="104" t="s">
        <v>511</v>
      </c>
    </row>
    <row r="123" spans="1:4" ht="121.15" customHeight="1" x14ac:dyDescent="0.2">
      <c r="A123" s="102" t="s">
        <v>385</v>
      </c>
      <c r="B123" s="115" t="s">
        <v>512</v>
      </c>
      <c r="C123" s="103" t="s">
        <v>513</v>
      </c>
      <c r="D123" s="115" t="s">
        <v>514</v>
      </c>
    </row>
    <row r="124" spans="1:4" ht="51" x14ac:dyDescent="0.2">
      <c r="A124" s="102" t="s">
        <v>496</v>
      </c>
      <c r="B124" s="115" t="s">
        <v>515</v>
      </c>
      <c r="C124" s="103" t="s">
        <v>516</v>
      </c>
      <c r="D124" s="104" t="s">
        <v>517</v>
      </c>
    </row>
    <row r="125" spans="1:4" ht="25.5" x14ac:dyDescent="0.2">
      <c r="B125" s="115" t="s">
        <v>518</v>
      </c>
      <c r="C125" s="103" t="s">
        <v>519</v>
      </c>
      <c r="D125" s="104" t="s">
        <v>520</v>
      </c>
    </row>
    <row r="126" spans="1:4" x14ac:dyDescent="0.2">
      <c r="B126" s="115"/>
    </row>
    <row r="127" spans="1:4" ht="38.25" x14ac:dyDescent="0.2">
      <c r="A127" s="116" t="s">
        <v>521</v>
      </c>
      <c r="B127" s="115" t="s">
        <v>6</v>
      </c>
      <c r="C127" s="103" t="s">
        <v>522</v>
      </c>
      <c r="D127" s="115" t="s">
        <v>523</v>
      </c>
    </row>
    <row r="128" spans="1:4" ht="63.75" x14ac:dyDescent="0.2">
      <c r="A128" s="102" t="s">
        <v>385</v>
      </c>
      <c r="B128" s="115" t="s">
        <v>524</v>
      </c>
      <c r="C128" s="103" t="s">
        <v>525</v>
      </c>
      <c r="D128" s="101" t="s">
        <v>526</v>
      </c>
    </row>
    <row r="129" spans="1:4" ht="25.5" x14ac:dyDescent="0.2">
      <c r="A129" s="102" t="s">
        <v>385</v>
      </c>
      <c r="B129" s="115" t="s">
        <v>527</v>
      </c>
      <c r="C129" s="103" t="s">
        <v>528</v>
      </c>
    </row>
    <row r="130" spans="1:4" ht="38.25" x14ac:dyDescent="0.2">
      <c r="A130" s="102" t="s">
        <v>385</v>
      </c>
      <c r="B130" s="115" t="s">
        <v>15</v>
      </c>
      <c r="C130" s="103" t="s">
        <v>529</v>
      </c>
      <c r="D130" s="115" t="s">
        <v>530</v>
      </c>
    </row>
    <row r="131" spans="1:4" x14ac:dyDescent="0.2">
      <c r="A131" s="102" t="s">
        <v>385</v>
      </c>
      <c r="B131" s="115" t="s">
        <v>531</v>
      </c>
      <c r="C131" s="103" t="s">
        <v>532</v>
      </c>
      <c r="D131" s="104" t="s">
        <v>533</v>
      </c>
    </row>
    <row r="132" spans="1:4" ht="25.5" x14ac:dyDescent="0.2">
      <c r="A132" s="102" t="s">
        <v>385</v>
      </c>
      <c r="B132" s="115" t="s">
        <v>20</v>
      </c>
      <c r="C132" s="103" t="s">
        <v>534</v>
      </c>
      <c r="D132" s="104" t="s">
        <v>535</v>
      </c>
    </row>
    <row r="133" spans="1:4" x14ac:dyDescent="0.2">
      <c r="A133" s="102" t="s">
        <v>385</v>
      </c>
      <c r="B133" s="115" t="s">
        <v>536</v>
      </c>
      <c r="C133" s="103" t="s">
        <v>537</v>
      </c>
    </row>
    <row r="134" spans="1:4" x14ac:dyDescent="0.2">
      <c r="B134" s="115"/>
      <c r="C134" s="154" t="s">
        <v>538</v>
      </c>
    </row>
    <row r="135" spans="1:4" ht="96" x14ac:dyDescent="0.2">
      <c r="A135" s="116" t="s">
        <v>539</v>
      </c>
      <c r="B135" s="115"/>
      <c r="D135" s="103" t="s">
        <v>540</v>
      </c>
    </row>
    <row r="136" spans="1:4" x14ac:dyDescent="0.2">
      <c r="A136" s="102" t="s">
        <v>385</v>
      </c>
      <c r="B136" s="115" t="s">
        <v>6</v>
      </c>
      <c r="C136" s="103" t="s">
        <v>541</v>
      </c>
      <c r="D136" s="104" t="s">
        <v>542</v>
      </c>
    </row>
    <row r="137" spans="1:4" x14ac:dyDescent="0.2">
      <c r="A137" s="102" t="s">
        <v>385</v>
      </c>
      <c r="B137" s="115" t="s">
        <v>191</v>
      </c>
      <c r="C137" s="103" t="s">
        <v>543</v>
      </c>
      <c r="D137" s="104" t="s">
        <v>542</v>
      </c>
    </row>
    <row r="138" spans="1:4" x14ac:dyDescent="0.2">
      <c r="A138" s="102" t="s">
        <v>385</v>
      </c>
      <c r="B138" s="115" t="s">
        <v>192</v>
      </c>
      <c r="C138" s="103" t="s">
        <v>544</v>
      </c>
      <c r="D138" s="104" t="s">
        <v>542</v>
      </c>
    </row>
    <row r="139" spans="1:4" x14ac:dyDescent="0.2">
      <c r="A139" s="117" t="s">
        <v>545</v>
      </c>
      <c r="B139" s="115" t="s">
        <v>17</v>
      </c>
      <c r="C139" s="103" t="s">
        <v>546</v>
      </c>
      <c r="D139" s="104" t="s">
        <v>547</v>
      </c>
    </row>
    <row r="140" spans="1:4" ht="30" x14ac:dyDescent="0.25">
      <c r="A140" s="102" t="s">
        <v>385</v>
      </c>
      <c r="B140" s="115" t="s">
        <v>20</v>
      </c>
      <c r="C140" s="103" t="s">
        <v>548</v>
      </c>
      <c r="D140" s="155" t="s">
        <v>549</v>
      </c>
    </row>
    <row r="141" spans="1:4" x14ac:dyDescent="0.2">
      <c r="A141" s="102" t="s">
        <v>16</v>
      </c>
      <c r="B141" s="115" t="s">
        <v>550</v>
      </c>
      <c r="C141" s="103" t="s">
        <v>551</v>
      </c>
    </row>
    <row r="142" spans="1:4" x14ac:dyDescent="0.2">
      <c r="A142" s="116" t="s">
        <v>552</v>
      </c>
      <c r="B142" s="115"/>
      <c r="C142" s="156" t="s">
        <v>553</v>
      </c>
    </row>
    <row r="143" spans="1:4" ht="55.9" customHeight="1" x14ac:dyDescent="0.2">
      <c r="A143" s="102" t="s">
        <v>385</v>
      </c>
      <c r="B143" s="157" t="s">
        <v>545</v>
      </c>
      <c r="C143" s="482" t="s">
        <v>554</v>
      </c>
      <c r="D143" s="482"/>
    </row>
    <row r="144" spans="1:4" x14ac:dyDescent="0.2">
      <c r="A144" s="102" t="s">
        <v>385</v>
      </c>
      <c r="B144" s="157" t="s">
        <v>153</v>
      </c>
      <c r="C144" s="103" t="s">
        <v>555</v>
      </c>
      <c r="D144" s="104" t="s">
        <v>556</v>
      </c>
    </row>
    <row r="145" spans="1:4" x14ac:dyDescent="0.2">
      <c r="A145" s="102" t="s">
        <v>385</v>
      </c>
      <c r="B145" s="157" t="s">
        <v>557</v>
      </c>
      <c r="C145" s="103" t="s">
        <v>558</v>
      </c>
      <c r="D145" s="104" t="s">
        <v>559</v>
      </c>
    </row>
    <row r="146" spans="1:4" x14ac:dyDescent="0.2">
      <c r="A146" s="102" t="s">
        <v>385</v>
      </c>
      <c r="B146" s="157" t="s">
        <v>20</v>
      </c>
      <c r="C146" s="103" t="s">
        <v>560</v>
      </c>
      <c r="D146" s="104" t="s">
        <v>559</v>
      </c>
    </row>
    <row r="147" spans="1:4" x14ac:dyDescent="0.2">
      <c r="A147" s="102" t="s">
        <v>385</v>
      </c>
      <c r="B147" s="157" t="s">
        <v>561</v>
      </c>
      <c r="C147" s="103" t="s">
        <v>562</v>
      </c>
      <c r="D147" s="104" t="s">
        <v>559</v>
      </c>
    </row>
    <row r="148" spans="1:4" x14ac:dyDescent="0.2">
      <c r="B148" s="157"/>
      <c r="C148" s="154" t="s">
        <v>563</v>
      </c>
    </row>
    <row r="149" spans="1:4" ht="25.5" x14ac:dyDescent="0.2">
      <c r="A149" s="102" t="s">
        <v>385</v>
      </c>
      <c r="B149" s="115" t="s">
        <v>564</v>
      </c>
      <c r="C149" s="103" t="s">
        <v>565</v>
      </c>
      <c r="D149" s="104" t="s">
        <v>566</v>
      </c>
    </row>
    <row r="150" spans="1:4" ht="72" customHeight="1" x14ac:dyDescent="0.2">
      <c r="A150" s="158" t="s">
        <v>567</v>
      </c>
      <c r="B150" s="479" t="s">
        <v>568</v>
      </c>
      <c r="C150" s="479"/>
      <c r="D150" s="159" t="s">
        <v>569</v>
      </c>
    </row>
    <row r="151" spans="1:4" ht="15.6" customHeight="1" x14ac:dyDescent="0.2">
      <c r="B151" s="103"/>
      <c r="D151" s="160"/>
    </row>
    <row r="152" spans="1:4" x14ac:dyDescent="0.2">
      <c r="A152" s="102" t="s">
        <v>570</v>
      </c>
      <c r="B152" s="161" t="s">
        <v>571</v>
      </c>
      <c r="C152" s="103" t="s">
        <v>572</v>
      </c>
    </row>
    <row r="153" spans="1:4" x14ac:dyDescent="0.2">
      <c r="A153" s="102" t="s">
        <v>385</v>
      </c>
      <c r="B153" s="161" t="s">
        <v>573</v>
      </c>
      <c r="C153" s="103" t="s">
        <v>574</v>
      </c>
    </row>
    <row r="154" spans="1:4" x14ac:dyDescent="0.2">
      <c r="A154" s="102" t="s">
        <v>385</v>
      </c>
      <c r="B154" s="161" t="s">
        <v>575</v>
      </c>
      <c r="C154" s="103" t="s">
        <v>576</v>
      </c>
    </row>
    <row r="155" spans="1:4" x14ac:dyDescent="0.2">
      <c r="A155" s="102" t="s">
        <v>385</v>
      </c>
      <c r="B155" s="115" t="s">
        <v>236</v>
      </c>
      <c r="C155" s="103" t="s">
        <v>577</v>
      </c>
      <c r="D155" s="104" t="s">
        <v>578</v>
      </c>
    </row>
    <row r="156" spans="1:4" x14ac:dyDescent="0.2">
      <c r="A156" s="102" t="s">
        <v>385</v>
      </c>
      <c r="B156" s="115" t="s">
        <v>579</v>
      </c>
      <c r="C156" s="103" t="s">
        <v>580</v>
      </c>
    </row>
    <row r="157" spans="1:4" x14ac:dyDescent="0.2">
      <c r="A157" s="102" t="s">
        <v>385</v>
      </c>
      <c r="B157" s="115" t="s">
        <v>581</v>
      </c>
      <c r="C157" s="103" t="s">
        <v>582</v>
      </c>
      <c r="D157" s="104" t="s">
        <v>583</v>
      </c>
    </row>
    <row r="158" spans="1:4" x14ac:dyDescent="0.2">
      <c r="A158" s="102" t="s">
        <v>385</v>
      </c>
      <c r="B158" s="115" t="s">
        <v>584</v>
      </c>
      <c r="C158" s="103" t="s">
        <v>585</v>
      </c>
    </row>
    <row r="159" spans="1:4" x14ac:dyDescent="0.2">
      <c r="A159" s="102" t="s">
        <v>385</v>
      </c>
      <c r="B159" s="115" t="s">
        <v>586</v>
      </c>
      <c r="C159" s="103" t="s">
        <v>587</v>
      </c>
      <c r="D159" s="104" t="s">
        <v>588</v>
      </c>
    </row>
    <row r="160" spans="1:4" ht="30" x14ac:dyDescent="0.2">
      <c r="A160" s="102" t="s">
        <v>385</v>
      </c>
      <c r="B160" s="115" t="s">
        <v>589</v>
      </c>
      <c r="C160" s="103" t="s">
        <v>590</v>
      </c>
      <c r="D160" s="162" t="s">
        <v>591</v>
      </c>
    </row>
    <row r="161" spans="1:4" x14ac:dyDescent="0.2">
      <c r="B161" s="115"/>
      <c r="D161" s="162"/>
    </row>
    <row r="162" spans="1:4" ht="25.5" x14ac:dyDescent="0.2">
      <c r="A162" s="116" t="s">
        <v>592</v>
      </c>
      <c r="B162" s="103" t="s">
        <v>449</v>
      </c>
      <c r="C162" s="103" t="s">
        <v>593</v>
      </c>
      <c r="D162" s="137" t="s">
        <v>455</v>
      </c>
    </row>
    <row r="163" spans="1:4" ht="25.5" x14ac:dyDescent="0.2">
      <c r="A163" s="102" t="s">
        <v>385</v>
      </c>
      <c r="B163" s="103" t="s">
        <v>594</v>
      </c>
      <c r="C163" s="103" t="s">
        <v>595</v>
      </c>
      <c r="D163" s="137"/>
    </row>
    <row r="164" spans="1:4" ht="38.25" x14ac:dyDescent="0.2">
      <c r="A164" s="102" t="s">
        <v>385</v>
      </c>
      <c r="B164" s="103" t="s">
        <v>596</v>
      </c>
      <c r="C164" s="103" t="s">
        <v>597</v>
      </c>
      <c r="D164" s="137" t="s">
        <v>598</v>
      </c>
    </row>
    <row r="165" spans="1:4" ht="25.5" x14ac:dyDescent="0.2">
      <c r="A165" s="102" t="s">
        <v>385</v>
      </c>
      <c r="B165" s="103" t="s">
        <v>599</v>
      </c>
      <c r="C165" s="103" t="s">
        <v>461</v>
      </c>
      <c r="D165" s="137" t="s">
        <v>462</v>
      </c>
    </row>
    <row r="166" spans="1:4" ht="51" x14ac:dyDescent="0.2">
      <c r="A166" s="102" t="s">
        <v>600</v>
      </c>
      <c r="B166" s="103" t="s">
        <v>601</v>
      </c>
      <c r="C166" s="103" t="s">
        <v>602</v>
      </c>
      <c r="D166" s="137" t="s">
        <v>603</v>
      </c>
    </row>
    <row r="167" spans="1:4" x14ac:dyDescent="0.2">
      <c r="B167" s="115"/>
    </row>
    <row r="168" spans="1:4" ht="45" x14ac:dyDescent="0.2">
      <c r="A168" s="110" t="s">
        <v>604</v>
      </c>
      <c r="B168" s="151"/>
      <c r="C168" s="152" t="s">
        <v>494</v>
      </c>
      <c r="D168" s="113"/>
    </row>
    <row r="169" spans="1:4" ht="25.5" x14ac:dyDescent="0.2">
      <c r="A169" s="102" t="s">
        <v>385</v>
      </c>
      <c r="B169" s="115" t="s">
        <v>605</v>
      </c>
      <c r="C169" s="103" t="s">
        <v>606</v>
      </c>
      <c r="D169" s="104" t="s">
        <v>607</v>
      </c>
    </row>
    <row r="170" spans="1:4" x14ac:dyDescent="0.2">
      <c r="B170" s="115"/>
    </row>
    <row r="171" spans="1:4" x14ac:dyDescent="0.2">
      <c r="A171" s="110" t="s">
        <v>608</v>
      </c>
      <c r="B171" s="151"/>
      <c r="C171" s="112"/>
      <c r="D171" s="113"/>
    </row>
    <row r="172" spans="1:4" ht="25.5" x14ac:dyDescent="0.2">
      <c r="A172" s="102" t="s">
        <v>385</v>
      </c>
      <c r="B172" s="115" t="s">
        <v>609</v>
      </c>
      <c r="C172" s="103" t="s">
        <v>610</v>
      </c>
      <c r="D172" s="104" t="s">
        <v>611</v>
      </c>
    </row>
    <row r="173" spans="1:4" x14ac:dyDescent="0.2">
      <c r="A173" s="163" t="s">
        <v>612</v>
      </c>
      <c r="B173" s="151"/>
      <c r="C173" s="112"/>
      <c r="D173" s="113"/>
    </row>
    <row r="174" spans="1:4" s="167" customFormat="1" ht="30" x14ac:dyDescent="0.25">
      <c r="A174" s="117" t="s">
        <v>385</v>
      </c>
      <c r="B174" s="164" t="s">
        <v>613</v>
      </c>
      <c r="C174" s="165" t="s">
        <v>614</v>
      </c>
      <c r="D174" s="166" t="s">
        <v>615</v>
      </c>
    </row>
    <row r="175" spans="1:4" s="167" customFormat="1" x14ac:dyDescent="0.25">
      <c r="A175" s="117" t="s">
        <v>16</v>
      </c>
      <c r="B175" s="164"/>
      <c r="C175" s="165"/>
      <c r="D175" s="166"/>
    </row>
    <row r="176" spans="1:4" ht="30" x14ac:dyDescent="0.2">
      <c r="A176" s="110" t="s">
        <v>616</v>
      </c>
      <c r="B176" s="151"/>
      <c r="C176" s="112" t="s">
        <v>617</v>
      </c>
      <c r="D176" s="113"/>
    </row>
    <row r="177" spans="1:12" x14ac:dyDescent="0.2">
      <c r="A177" s="114" t="s">
        <v>495</v>
      </c>
      <c r="B177" s="114" t="s">
        <v>6</v>
      </c>
      <c r="C177" s="103" t="s">
        <v>390</v>
      </c>
      <c r="D177" s="137"/>
    </row>
    <row r="178" spans="1:12" x14ac:dyDescent="0.2">
      <c r="A178" s="114" t="s">
        <v>495</v>
      </c>
      <c r="B178" s="114" t="s">
        <v>391</v>
      </c>
      <c r="C178" s="103" t="s">
        <v>390</v>
      </c>
      <c r="D178" s="137"/>
    </row>
    <row r="179" spans="1:12" x14ac:dyDescent="0.2">
      <c r="A179" s="114" t="s">
        <v>495</v>
      </c>
      <c r="B179" s="114" t="s">
        <v>55</v>
      </c>
      <c r="C179" s="103" t="s">
        <v>390</v>
      </c>
      <c r="D179" s="137"/>
    </row>
    <row r="180" spans="1:12" x14ac:dyDescent="0.2">
      <c r="A180" s="114" t="s">
        <v>495</v>
      </c>
      <c r="B180" s="114" t="s">
        <v>618</v>
      </c>
      <c r="C180" s="103" t="s">
        <v>390</v>
      </c>
      <c r="D180" s="137"/>
    </row>
    <row r="181" spans="1:12" x14ac:dyDescent="0.2">
      <c r="A181" s="114" t="s">
        <v>495</v>
      </c>
      <c r="B181" s="114" t="s">
        <v>31</v>
      </c>
      <c r="C181" s="103" t="s">
        <v>390</v>
      </c>
      <c r="D181" s="137"/>
    </row>
    <row r="182" spans="1:12" x14ac:dyDescent="0.2">
      <c r="A182" s="114" t="s">
        <v>495</v>
      </c>
      <c r="B182" s="114" t="s">
        <v>394</v>
      </c>
      <c r="C182" s="103" t="s">
        <v>390</v>
      </c>
      <c r="D182" s="137"/>
    </row>
    <row r="183" spans="1:12" x14ac:dyDescent="0.2">
      <c r="A183" s="114" t="s">
        <v>495</v>
      </c>
      <c r="B183" s="114" t="s">
        <v>43</v>
      </c>
      <c r="C183" s="103" t="s">
        <v>390</v>
      </c>
      <c r="D183" s="137"/>
    </row>
    <row r="184" spans="1:12" ht="25.5" x14ac:dyDescent="0.2">
      <c r="A184" s="114" t="s">
        <v>16</v>
      </c>
      <c r="B184" s="103" t="s">
        <v>619</v>
      </c>
      <c r="C184" s="103" t="s">
        <v>620</v>
      </c>
      <c r="D184" s="137" t="s">
        <v>621</v>
      </c>
    </row>
    <row r="185" spans="1:12" ht="25.5" x14ac:dyDescent="0.2">
      <c r="A185" s="102" t="s">
        <v>622</v>
      </c>
      <c r="B185" s="103" t="s">
        <v>623</v>
      </c>
      <c r="C185" s="103" t="s">
        <v>624</v>
      </c>
      <c r="D185" s="137" t="s">
        <v>625</v>
      </c>
    </row>
    <row r="186" spans="1:12" x14ac:dyDescent="0.2">
      <c r="A186" s="114">
        <v>1</v>
      </c>
      <c r="B186" s="103" t="s">
        <v>6</v>
      </c>
      <c r="C186" s="103" t="s">
        <v>626</v>
      </c>
      <c r="D186" s="137"/>
    </row>
    <row r="187" spans="1:12" x14ac:dyDescent="0.2">
      <c r="A187" s="114" t="s">
        <v>385</v>
      </c>
      <c r="B187" s="103" t="s">
        <v>627</v>
      </c>
      <c r="C187" s="103" t="s">
        <v>628</v>
      </c>
      <c r="D187" s="137"/>
    </row>
    <row r="188" spans="1:12" x14ac:dyDescent="0.2">
      <c r="A188" s="114" t="s">
        <v>385</v>
      </c>
      <c r="B188" s="103" t="s">
        <v>20</v>
      </c>
      <c r="C188" s="103" t="s">
        <v>629</v>
      </c>
      <c r="D188" s="137" t="s">
        <v>630</v>
      </c>
    </row>
    <row r="189" spans="1:12" ht="51" x14ac:dyDescent="0.2">
      <c r="A189" s="114">
        <v>2</v>
      </c>
      <c r="B189" s="103" t="s">
        <v>631</v>
      </c>
      <c r="C189" s="103" t="s">
        <v>632</v>
      </c>
      <c r="D189" s="137" t="s">
        <v>633</v>
      </c>
    </row>
    <row r="190" spans="1:12" x14ac:dyDescent="0.2">
      <c r="A190" s="114" t="s">
        <v>385</v>
      </c>
      <c r="B190" s="103"/>
      <c r="D190" s="137"/>
    </row>
    <row r="191" spans="1:12" ht="25.5" x14ac:dyDescent="0.2">
      <c r="A191" s="114">
        <v>3</v>
      </c>
      <c r="B191" s="103" t="s">
        <v>634</v>
      </c>
      <c r="C191" s="103" t="s">
        <v>635</v>
      </c>
      <c r="D191" s="137" t="s">
        <v>636</v>
      </c>
    </row>
    <row r="192" spans="1:12" ht="33.6" customHeight="1" x14ac:dyDescent="0.2">
      <c r="A192" s="114" t="s">
        <v>385</v>
      </c>
      <c r="B192" s="150" t="s">
        <v>637</v>
      </c>
      <c r="C192" s="480" t="s">
        <v>638</v>
      </c>
      <c r="D192" s="481"/>
      <c r="E192" s="168"/>
      <c r="F192" s="168"/>
      <c r="G192" s="168"/>
      <c r="H192" s="168"/>
      <c r="I192" s="168"/>
      <c r="J192" s="168"/>
      <c r="K192" s="168"/>
      <c r="L192" s="168"/>
    </row>
    <row r="193" spans="1:12" ht="25.5" x14ac:dyDescent="0.2">
      <c r="A193" s="102" t="s">
        <v>496</v>
      </c>
      <c r="B193" s="103" t="s">
        <v>639</v>
      </c>
      <c r="C193" s="103" t="s">
        <v>640</v>
      </c>
      <c r="D193" s="137" t="s">
        <v>641</v>
      </c>
    </row>
    <row r="194" spans="1:12" ht="33.6" customHeight="1" x14ac:dyDescent="0.2">
      <c r="A194" s="114"/>
      <c r="B194" s="150" t="s">
        <v>642</v>
      </c>
      <c r="C194" s="169" t="s">
        <v>643</v>
      </c>
      <c r="D194" s="170" t="s">
        <v>644</v>
      </c>
      <c r="E194" s="168"/>
      <c r="F194" s="168"/>
      <c r="G194" s="168"/>
      <c r="H194" s="168"/>
      <c r="I194" s="168"/>
      <c r="J194" s="168"/>
      <c r="K194" s="168"/>
      <c r="L194" s="168"/>
    </row>
    <row r="195" spans="1:12" ht="20.45" customHeight="1" x14ac:dyDescent="0.2">
      <c r="A195" s="110" t="s">
        <v>645</v>
      </c>
      <c r="B195" s="151"/>
      <c r="C195" s="171" t="s">
        <v>646</v>
      </c>
      <c r="D195" s="113" t="s">
        <v>647</v>
      </c>
    </row>
    <row r="196" spans="1:12" ht="30" x14ac:dyDescent="0.2">
      <c r="A196" s="102" t="s">
        <v>648</v>
      </c>
      <c r="B196" s="115" t="s">
        <v>649</v>
      </c>
      <c r="C196" s="103" t="s">
        <v>650</v>
      </c>
      <c r="D196" s="104" t="s">
        <v>651</v>
      </c>
    </row>
    <row r="197" spans="1:12" ht="25.5" x14ac:dyDescent="0.2">
      <c r="A197" s="102" t="s">
        <v>385</v>
      </c>
      <c r="B197" s="115"/>
      <c r="C197" s="103" t="s">
        <v>652</v>
      </c>
      <c r="D197" s="137"/>
    </row>
    <row r="198" spans="1:12" ht="51" x14ac:dyDescent="0.2">
      <c r="A198" s="102" t="s">
        <v>385</v>
      </c>
      <c r="B198" s="115"/>
      <c r="C198" s="103" t="s">
        <v>653</v>
      </c>
      <c r="D198" s="137"/>
    </row>
    <row r="199" spans="1:12" ht="25.5" x14ac:dyDescent="0.2">
      <c r="A199" s="172" t="s">
        <v>654</v>
      </c>
      <c r="B199" s="115"/>
      <c r="C199" s="103" t="s">
        <v>655</v>
      </c>
      <c r="D199" s="104" t="s">
        <v>656</v>
      </c>
    </row>
    <row r="200" spans="1:12" ht="18" customHeight="1" x14ac:dyDescent="0.2">
      <c r="A200" s="110" t="s">
        <v>208</v>
      </c>
      <c r="B200" s="151"/>
      <c r="C200" s="112"/>
      <c r="D200" s="113"/>
    </row>
    <row r="201" spans="1:12" ht="25.5" x14ac:dyDescent="0.2">
      <c r="A201" s="102" t="s">
        <v>385</v>
      </c>
      <c r="B201" s="103" t="s">
        <v>29</v>
      </c>
      <c r="C201" s="103" t="s">
        <v>657</v>
      </c>
      <c r="D201" s="104" t="s">
        <v>658</v>
      </c>
    </row>
    <row r="202" spans="1:12" x14ac:dyDescent="0.2">
      <c r="A202" s="102" t="s">
        <v>385</v>
      </c>
      <c r="B202" s="103" t="s">
        <v>659</v>
      </c>
      <c r="C202" s="103" t="s">
        <v>660</v>
      </c>
      <c r="D202" s="104" t="s">
        <v>658</v>
      </c>
    </row>
    <row r="203" spans="1:12" x14ac:dyDescent="0.2">
      <c r="A203" s="102" t="s">
        <v>385</v>
      </c>
      <c r="B203" s="103" t="s">
        <v>661</v>
      </c>
      <c r="C203" s="103" t="s">
        <v>662</v>
      </c>
    </row>
    <row r="204" spans="1:12" x14ac:dyDescent="0.2">
      <c r="A204" s="102" t="s">
        <v>385</v>
      </c>
      <c r="B204" s="103"/>
    </row>
    <row r="205" spans="1:12" x14ac:dyDescent="0.2">
      <c r="B205" s="103"/>
    </row>
    <row r="206" spans="1:12" ht="30" x14ac:dyDescent="0.2">
      <c r="A206" s="173" t="s">
        <v>663</v>
      </c>
      <c r="B206" s="174"/>
      <c r="C206" s="175"/>
      <c r="D206" s="176"/>
    </row>
    <row r="207" spans="1:12" ht="30" x14ac:dyDescent="0.2">
      <c r="A207" s="177" t="s">
        <v>664</v>
      </c>
      <c r="B207" s="178" t="s">
        <v>665</v>
      </c>
      <c r="C207" s="179" t="s">
        <v>666</v>
      </c>
      <c r="D207" s="180" t="s">
        <v>16</v>
      </c>
    </row>
    <row r="208" spans="1:12" ht="30" x14ac:dyDescent="0.2">
      <c r="A208" s="177" t="s">
        <v>385</v>
      </c>
      <c r="B208" s="178" t="s">
        <v>667</v>
      </c>
      <c r="C208" s="179" t="s">
        <v>668</v>
      </c>
      <c r="D208" s="180" t="s">
        <v>16</v>
      </c>
    </row>
    <row r="209" spans="1:4" x14ac:dyDescent="0.2">
      <c r="A209" s="177" t="s">
        <v>385</v>
      </c>
      <c r="B209" s="178" t="s">
        <v>669</v>
      </c>
      <c r="C209" s="179" t="s">
        <v>670</v>
      </c>
      <c r="D209" s="180" t="s">
        <v>16</v>
      </c>
    </row>
    <row r="210" spans="1:4" x14ac:dyDescent="0.2">
      <c r="A210" s="177" t="s">
        <v>385</v>
      </c>
      <c r="B210" s="178"/>
      <c r="C210" s="179"/>
      <c r="D210" s="180"/>
    </row>
    <row r="211" spans="1:4" s="183" customFormat="1" ht="54" customHeight="1" x14ac:dyDescent="0.2">
      <c r="A211" s="181" t="s">
        <v>385</v>
      </c>
      <c r="B211" s="182" t="s">
        <v>671</v>
      </c>
      <c r="C211" s="482" t="s">
        <v>672</v>
      </c>
      <c r="D211" s="483"/>
    </row>
  </sheetData>
  <sheetProtection password="EB1C" sheet="1" objects="1" scenarios="1"/>
  <mergeCells count="9">
    <mergeCell ref="A1:D1"/>
    <mergeCell ref="B150:C150"/>
    <mergeCell ref="C192:D192"/>
    <mergeCell ref="C211:D211"/>
    <mergeCell ref="B20:C20"/>
    <mergeCell ref="B44:C44"/>
    <mergeCell ref="C92:D92"/>
    <mergeCell ref="B119:D119"/>
    <mergeCell ref="C143:D143"/>
  </mergeCells>
  <phoneticPr fontId="0" type="noConversion"/>
  <hyperlinks>
    <hyperlink ref="B15" r:id="rId1" display="http://www.usm.edu/procurement/travel.html" xr:uid="{00000000-0004-0000-0000-000000000000}"/>
  </hyperlinks>
  <pageMargins left="0.75" right="0.75" top="1" bottom="1" header="0.5" footer="0.5"/>
  <pageSetup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
  <sheetViews>
    <sheetView showGridLines="0" showRowColHeaders="0" zoomScaleNormal="100" workbookViewId="0">
      <selection activeCell="M3" sqref="M3"/>
    </sheetView>
  </sheetViews>
  <sheetFormatPr defaultRowHeight="12.75" x14ac:dyDescent="0.2"/>
  <cols>
    <col min="1" max="1" width="11.28515625" customWidth="1"/>
  </cols>
  <sheetData/>
  <sheetProtection password="EB1C" sheet="1" objects="1" scenarios="1"/>
  <printOptions horizontalCentered="1"/>
  <pageMargins left="0.2" right="0.2" top="0.6" bottom="0.25" header="0.34" footer="0.45"/>
  <pageSetup scale="77" orientation="portrait" r:id="rId1"/>
  <headerFooter>
    <oddFooter>&amp;CRevised 01/21/2021</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10"/>
  </sheetPr>
  <dimension ref="B1:I955"/>
  <sheetViews>
    <sheetView showGridLines="0" showRowColHeaders="0" topLeftCell="A7" zoomScaleNormal="100" zoomScalePageLayoutView="70" workbookViewId="0">
      <selection activeCell="E11" sqref="E11"/>
    </sheetView>
  </sheetViews>
  <sheetFormatPr defaultColWidth="9.140625" defaultRowHeight="12.75" x14ac:dyDescent="0.2"/>
  <cols>
    <col min="1" max="1" width="5.42578125" style="1" customWidth="1"/>
    <col min="2" max="2" width="26.5703125" style="71" customWidth="1"/>
    <col min="3" max="3" width="4.7109375" style="1" customWidth="1"/>
    <col min="4" max="4" width="25" style="2" customWidth="1"/>
    <col min="5" max="5" width="42.5703125" style="1" customWidth="1"/>
    <col min="6" max="6" width="75.7109375" style="197" customWidth="1"/>
    <col min="7" max="7" width="34.7109375" style="1" customWidth="1"/>
    <col min="8" max="8" width="9.140625" style="1"/>
    <col min="9" max="9" width="87.42578125" style="69" bestFit="1" customWidth="1"/>
    <col min="10" max="16384" width="9.140625" style="1"/>
  </cols>
  <sheetData>
    <row r="1" spans="2:7" s="1" customFormat="1" ht="24.6" customHeight="1" x14ac:dyDescent="0.4">
      <c r="B1" s="512" t="s">
        <v>673</v>
      </c>
      <c r="C1" s="513"/>
      <c r="D1" s="513"/>
      <c r="E1" s="513"/>
      <c r="F1" s="211"/>
    </row>
    <row r="2" spans="2:7" s="1" customFormat="1" ht="36" customHeight="1" x14ac:dyDescent="0.2">
      <c r="B2" s="493" t="s">
        <v>229</v>
      </c>
      <c r="C2" s="493"/>
      <c r="D2" s="493"/>
      <c r="E2" s="493"/>
      <c r="F2" s="211"/>
    </row>
    <row r="3" spans="2:7" s="1" customFormat="1" ht="13.9" customHeight="1" x14ac:dyDescent="0.2">
      <c r="B3" s="514" t="s">
        <v>696</v>
      </c>
      <c r="C3" s="514"/>
      <c r="D3" s="514"/>
      <c r="E3" s="514"/>
      <c r="F3" s="211"/>
    </row>
    <row r="4" spans="2:7" s="1" customFormat="1" ht="44.25" customHeight="1" x14ac:dyDescent="0.2">
      <c r="B4" s="514"/>
      <c r="C4" s="514"/>
      <c r="D4" s="514"/>
      <c r="E4" s="514"/>
      <c r="F4" s="211"/>
    </row>
    <row r="5" spans="2:7" s="1" customFormat="1" x14ac:dyDescent="0.2">
      <c r="B5" s="514"/>
      <c r="C5" s="514"/>
      <c r="D5" s="514"/>
      <c r="E5" s="514"/>
      <c r="F5" s="211"/>
    </row>
    <row r="6" spans="2:7" s="1" customFormat="1" x14ac:dyDescent="0.2">
      <c r="B6" s="514"/>
      <c r="C6" s="514"/>
      <c r="D6" s="514"/>
      <c r="E6" s="514"/>
      <c r="F6" s="211"/>
    </row>
    <row r="7" spans="2:7" s="1" customFormat="1" x14ac:dyDescent="0.2">
      <c r="B7" s="514"/>
      <c r="C7" s="514"/>
      <c r="D7" s="514"/>
      <c r="E7" s="514"/>
      <c r="F7" s="211"/>
    </row>
    <row r="8" spans="2:7" s="1" customFormat="1" ht="25.15" customHeight="1" x14ac:dyDescent="0.2">
      <c r="B8" s="514"/>
      <c r="C8" s="514"/>
      <c r="D8" s="514"/>
      <c r="E8" s="514"/>
      <c r="F8" s="211"/>
    </row>
    <row r="9" spans="2:7" s="1" customFormat="1" ht="3.6" customHeight="1" x14ac:dyDescent="0.2">
      <c r="F9" s="211"/>
    </row>
    <row r="10" spans="2:7" ht="19.899999999999999" customHeight="1" x14ac:dyDescent="0.2">
      <c r="B10" s="515" t="s">
        <v>674</v>
      </c>
      <c r="C10" s="515"/>
      <c r="D10" s="515"/>
      <c r="E10" s="184" t="s">
        <v>675</v>
      </c>
    </row>
    <row r="11" spans="2:7" ht="16.5" customHeight="1" x14ac:dyDescent="0.2">
      <c r="B11" s="505" t="s">
        <v>676</v>
      </c>
      <c r="C11" s="505"/>
      <c r="D11" s="505"/>
      <c r="E11" s="97"/>
      <c r="F11" s="198" t="s">
        <v>199</v>
      </c>
    </row>
    <row r="12" spans="2:7" ht="16.5" customHeight="1" x14ac:dyDescent="0.2">
      <c r="B12" s="505" t="s">
        <v>677</v>
      </c>
      <c r="C12" s="505"/>
      <c r="D12" s="505"/>
      <c r="E12" s="98"/>
      <c r="F12" s="198"/>
    </row>
    <row r="13" spans="2:7" ht="16.5" customHeight="1" x14ac:dyDescent="0.2">
      <c r="B13" s="511" t="s">
        <v>678</v>
      </c>
      <c r="C13" s="511"/>
      <c r="D13" s="511"/>
      <c r="E13" s="196"/>
      <c r="F13" s="508" t="s">
        <v>695</v>
      </c>
      <c r="G13" s="45"/>
    </row>
    <row r="14" spans="2:7" ht="16.5" customHeight="1" x14ac:dyDescent="0.2">
      <c r="B14" s="505" t="s">
        <v>679</v>
      </c>
      <c r="C14" s="505"/>
      <c r="D14" s="505"/>
      <c r="E14" s="248"/>
      <c r="F14" s="509"/>
      <c r="G14" s="45"/>
    </row>
    <row r="15" spans="2:7" ht="16.5" customHeight="1" x14ac:dyDescent="0.2">
      <c r="B15" s="505" t="s">
        <v>680</v>
      </c>
      <c r="C15" s="505"/>
      <c r="D15" s="505"/>
      <c r="E15" s="215" t="s">
        <v>271</v>
      </c>
      <c r="F15" s="201"/>
      <c r="G15" s="45"/>
    </row>
    <row r="16" spans="2:7" ht="16.5" customHeight="1" x14ac:dyDescent="0.2">
      <c r="B16" s="505" t="s">
        <v>228</v>
      </c>
      <c r="C16" s="505"/>
      <c r="D16" s="505"/>
      <c r="E16" s="216">
        <v>5166</v>
      </c>
      <c r="F16" s="199"/>
      <c r="G16" s="45"/>
    </row>
    <row r="17" spans="2:9" ht="16.5" customHeight="1" x14ac:dyDescent="0.2">
      <c r="B17" s="505" t="s">
        <v>681</v>
      </c>
      <c r="C17" s="505"/>
      <c r="D17" s="505"/>
      <c r="E17" s="216" t="s">
        <v>254</v>
      </c>
      <c r="F17" s="200"/>
      <c r="G17" s="45"/>
    </row>
    <row r="18" spans="2:9" ht="16.5" customHeight="1" x14ac:dyDescent="0.2">
      <c r="B18" s="505" t="s">
        <v>682</v>
      </c>
      <c r="C18" s="505"/>
      <c r="D18" s="505"/>
      <c r="E18" s="217" t="s">
        <v>35</v>
      </c>
      <c r="F18" s="200" t="s">
        <v>119</v>
      </c>
      <c r="G18" s="45"/>
    </row>
    <row r="19" spans="2:9" ht="16.5" customHeight="1" x14ac:dyDescent="0.2">
      <c r="B19" s="185"/>
      <c r="C19" s="518" t="s">
        <v>154</v>
      </c>
      <c r="D19" s="191" t="s">
        <v>683</v>
      </c>
      <c r="E19" s="218" t="s">
        <v>255</v>
      </c>
      <c r="F19" s="202"/>
      <c r="G19" s="45"/>
    </row>
    <row r="20" spans="2:9" ht="16.5" customHeight="1" x14ac:dyDescent="0.2">
      <c r="B20" s="185"/>
      <c r="C20" s="516"/>
      <c r="D20" s="192" t="s">
        <v>684</v>
      </c>
      <c r="E20" s="218" t="s">
        <v>266</v>
      </c>
      <c r="F20" s="203"/>
      <c r="G20" s="45"/>
    </row>
    <row r="21" spans="2:9" ht="16.5" customHeight="1" x14ac:dyDescent="0.2">
      <c r="B21" s="185"/>
      <c r="C21" s="516"/>
      <c r="D21" s="192" t="s">
        <v>685</v>
      </c>
      <c r="E21" s="218" t="s">
        <v>267</v>
      </c>
      <c r="F21" s="204"/>
      <c r="G21" s="45"/>
    </row>
    <row r="22" spans="2:9" ht="16.5" customHeight="1" x14ac:dyDescent="0.2">
      <c r="B22" s="185"/>
      <c r="C22" s="516"/>
      <c r="D22" s="192" t="s">
        <v>71</v>
      </c>
      <c r="E22" s="189"/>
      <c r="F22" s="205"/>
      <c r="G22" s="45"/>
    </row>
    <row r="23" spans="2:9" ht="16.5" customHeight="1" x14ac:dyDescent="0.2">
      <c r="B23" s="185"/>
      <c r="C23" s="193"/>
      <c r="D23" s="194" t="s">
        <v>141</v>
      </c>
      <c r="E23" s="195"/>
      <c r="F23" s="202" t="s">
        <v>687</v>
      </c>
      <c r="G23" s="45"/>
    </row>
    <row r="24" spans="2:9" ht="16.5" customHeight="1" x14ac:dyDescent="0.2">
      <c r="B24" s="185"/>
      <c r="C24" s="516" t="s">
        <v>155</v>
      </c>
      <c r="D24" s="191" t="s">
        <v>683</v>
      </c>
      <c r="E24" s="189"/>
      <c r="F24" s="204"/>
      <c r="G24" s="45"/>
    </row>
    <row r="25" spans="2:9" ht="16.5" customHeight="1" x14ac:dyDescent="0.2">
      <c r="B25" s="185"/>
      <c r="C25" s="516"/>
      <c r="D25" s="192" t="s">
        <v>684</v>
      </c>
      <c r="E25" s="189"/>
      <c r="F25" s="202"/>
      <c r="G25" s="45"/>
    </row>
    <row r="26" spans="2:9" ht="16.5" customHeight="1" x14ac:dyDescent="0.2">
      <c r="B26" s="185"/>
      <c r="C26" s="516"/>
      <c r="D26" s="192" t="s">
        <v>685</v>
      </c>
      <c r="E26" s="189"/>
      <c r="F26" s="202"/>
      <c r="G26" s="45"/>
    </row>
    <row r="27" spans="2:9" ht="16.5" customHeight="1" x14ac:dyDescent="0.2">
      <c r="B27" s="185"/>
      <c r="C27" s="516"/>
      <c r="D27" s="192" t="s">
        <v>71</v>
      </c>
      <c r="E27" s="189"/>
      <c r="F27" s="205"/>
      <c r="G27" s="45"/>
    </row>
    <row r="28" spans="2:9" ht="16.5" customHeight="1" thickBot="1" x14ac:dyDescent="0.25">
      <c r="B28" s="185"/>
      <c r="C28" s="193"/>
      <c r="D28" s="194" t="s">
        <v>141</v>
      </c>
      <c r="E28" s="195"/>
      <c r="F28" s="202" t="s">
        <v>687</v>
      </c>
      <c r="G28" s="45"/>
    </row>
    <row r="29" spans="2:9" ht="20.25" customHeight="1" x14ac:dyDescent="0.2">
      <c r="B29" s="506" t="s">
        <v>686</v>
      </c>
      <c r="C29" s="186"/>
      <c r="D29" s="187" t="s">
        <v>356</v>
      </c>
      <c r="E29" s="189"/>
      <c r="F29" s="490" t="s">
        <v>268</v>
      </c>
      <c r="G29" s="45"/>
    </row>
    <row r="30" spans="2:9" ht="16.5" x14ac:dyDescent="0.2">
      <c r="B30" s="507"/>
      <c r="C30" s="186"/>
      <c r="D30" s="187" t="s">
        <v>358</v>
      </c>
      <c r="E30" s="249"/>
      <c r="F30" s="491"/>
      <c r="G30" s="45"/>
    </row>
    <row r="31" spans="2:9" ht="17.25" thickBot="1" x14ac:dyDescent="0.25">
      <c r="B31" s="507"/>
      <c r="C31" s="186"/>
      <c r="D31" s="187" t="s">
        <v>688</v>
      </c>
      <c r="E31" s="190"/>
      <c r="F31" s="492"/>
      <c r="G31" s="45"/>
    </row>
    <row r="32" spans="2:9" s="67" customFormat="1" ht="16.5" customHeight="1" x14ac:dyDescent="0.2">
      <c r="B32" s="517" t="s">
        <v>689</v>
      </c>
      <c r="C32" s="517"/>
      <c r="D32" s="188"/>
      <c r="E32" s="504" t="s">
        <v>694</v>
      </c>
      <c r="F32" s="206"/>
      <c r="G32" s="66"/>
      <c r="I32" s="68"/>
    </row>
    <row r="33" spans="2:9" s="67" customFormat="1" ht="18" customHeight="1" x14ac:dyDescent="0.2">
      <c r="B33" s="517" t="s">
        <v>690</v>
      </c>
      <c r="C33" s="517"/>
      <c r="D33" s="188"/>
      <c r="E33" s="504"/>
      <c r="F33" s="207" t="s">
        <v>152</v>
      </c>
      <c r="G33" s="66"/>
      <c r="I33" s="68"/>
    </row>
    <row r="34" spans="2:9" ht="31.5" customHeight="1" x14ac:dyDescent="0.2">
      <c r="B34" s="510" t="s">
        <v>691</v>
      </c>
      <c r="C34" s="503"/>
      <c r="D34" s="494"/>
      <c r="E34" s="494"/>
      <c r="F34" s="208" t="s">
        <v>198</v>
      </c>
      <c r="G34" s="45"/>
    </row>
    <row r="35" spans="2:9" ht="33" customHeight="1" x14ac:dyDescent="0.2">
      <c r="B35" s="503" t="s">
        <v>692</v>
      </c>
      <c r="C35" s="503"/>
      <c r="D35" s="500" t="s">
        <v>129</v>
      </c>
      <c r="E35" s="500"/>
      <c r="F35" s="209" t="s">
        <v>122</v>
      </c>
      <c r="G35" s="45"/>
    </row>
    <row r="36" spans="2:9" ht="29.45" customHeight="1" x14ac:dyDescent="0.2">
      <c r="B36" s="498" t="s">
        <v>693</v>
      </c>
      <c r="C36" s="499"/>
      <c r="D36" s="502"/>
      <c r="E36" s="502"/>
      <c r="F36" s="210" t="s">
        <v>127</v>
      </c>
      <c r="G36" s="45"/>
    </row>
    <row r="37" spans="2:9" ht="33.75" customHeight="1" x14ac:dyDescent="0.2">
      <c r="B37" s="503" t="s">
        <v>737</v>
      </c>
      <c r="C37" s="503"/>
      <c r="D37" s="501"/>
      <c r="E37" s="501"/>
      <c r="F37" s="214" t="s">
        <v>738</v>
      </c>
      <c r="G37" s="45"/>
    </row>
    <row r="38" spans="2:9" ht="4.9000000000000004" customHeight="1" x14ac:dyDescent="0.2">
      <c r="B38" s="1"/>
      <c r="F38" s="199"/>
      <c r="G38" s="45"/>
    </row>
    <row r="39" spans="2:9" s="99" customFormat="1" ht="29.45" customHeight="1" x14ac:dyDescent="0.2">
      <c r="B39" s="495" t="s">
        <v>126</v>
      </c>
      <c r="C39" s="496"/>
      <c r="D39" s="496"/>
      <c r="E39" s="497"/>
      <c r="F39" s="219"/>
      <c r="G39" s="212"/>
      <c r="I39" s="213" t="s">
        <v>132</v>
      </c>
    </row>
    <row r="40" spans="2:9" x14ac:dyDescent="0.2">
      <c r="F40" s="220"/>
      <c r="G40" s="45"/>
      <c r="I40" s="70" t="s">
        <v>160</v>
      </c>
    </row>
    <row r="41" spans="2:9" x14ac:dyDescent="0.2">
      <c r="F41" s="220"/>
      <c r="G41" s="45"/>
      <c r="I41" s="70" t="s">
        <v>161</v>
      </c>
    </row>
    <row r="42" spans="2:9" x14ac:dyDescent="0.2">
      <c r="F42" s="220"/>
      <c r="G42" s="45"/>
      <c r="I42" s="70" t="s">
        <v>246</v>
      </c>
    </row>
    <row r="43" spans="2:9" x14ac:dyDescent="0.2">
      <c r="F43" s="220"/>
      <c r="G43" s="45"/>
      <c r="I43" s="70" t="s">
        <v>162</v>
      </c>
    </row>
    <row r="44" spans="2:9" x14ac:dyDescent="0.2">
      <c r="F44" s="220"/>
      <c r="G44" s="45"/>
      <c r="I44" s="70" t="s">
        <v>163</v>
      </c>
    </row>
    <row r="45" spans="2:9" x14ac:dyDescent="0.2">
      <c r="F45" s="220"/>
      <c r="G45" s="45"/>
      <c r="I45" s="70" t="s">
        <v>128</v>
      </c>
    </row>
    <row r="46" spans="2:9" x14ac:dyDescent="0.2">
      <c r="F46" s="220"/>
      <c r="G46" s="45"/>
      <c r="I46" s="70" t="s">
        <v>164</v>
      </c>
    </row>
    <row r="47" spans="2:9" x14ac:dyDescent="0.2">
      <c r="F47" s="220"/>
      <c r="G47" s="45"/>
      <c r="I47" s="70" t="s">
        <v>165</v>
      </c>
    </row>
    <row r="48" spans="2:9" x14ac:dyDescent="0.2">
      <c r="F48" s="220"/>
      <c r="G48" s="45"/>
      <c r="I48" s="70" t="s">
        <v>166</v>
      </c>
    </row>
    <row r="49" spans="6:9" x14ac:dyDescent="0.2">
      <c r="F49" s="220"/>
      <c r="G49" s="45"/>
      <c r="I49" s="70" t="s">
        <v>129</v>
      </c>
    </row>
    <row r="50" spans="6:9" x14ac:dyDescent="0.2">
      <c r="F50" s="220"/>
      <c r="G50" s="45"/>
      <c r="I50" s="70" t="s">
        <v>133</v>
      </c>
    </row>
    <row r="51" spans="6:9" x14ac:dyDescent="0.2">
      <c r="F51" s="220"/>
      <c r="G51" s="45"/>
      <c r="I51" s="70" t="s">
        <v>130</v>
      </c>
    </row>
    <row r="52" spans="6:9" x14ac:dyDescent="0.2">
      <c r="F52" s="220"/>
      <c r="G52" s="45"/>
      <c r="I52" s="70" t="s">
        <v>131</v>
      </c>
    </row>
    <row r="53" spans="6:9" x14ac:dyDescent="0.2">
      <c r="F53" s="220"/>
      <c r="G53" s="45"/>
      <c r="I53" s="69" t="s">
        <v>257</v>
      </c>
    </row>
    <row r="54" spans="6:9" x14ac:dyDescent="0.2">
      <c r="F54" s="220"/>
      <c r="G54" s="45"/>
      <c r="I54" s="69" t="s">
        <v>254</v>
      </c>
    </row>
    <row r="55" spans="6:9" x14ac:dyDescent="0.2">
      <c r="F55" s="220"/>
      <c r="G55" s="45"/>
    </row>
    <row r="56" spans="6:9" x14ac:dyDescent="0.2">
      <c r="F56" s="220"/>
      <c r="G56" s="45"/>
      <c r="I56" s="69" t="s">
        <v>257</v>
      </c>
    </row>
    <row r="57" spans="6:9" x14ac:dyDescent="0.2">
      <c r="F57" s="220"/>
      <c r="G57" s="45"/>
      <c r="I57" s="93" t="s">
        <v>255</v>
      </c>
    </row>
    <row r="58" spans="6:9" x14ac:dyDescent="0.2">
      <c r="F58" s="220"/>
      <c r="G58" s="45"/>
      <c r="I58" s="93" t="s">
        <v>256</v>
      </c>
    </row>
    <row r="59" spans="6:9" x14ac:dyDescent="0.2">
      <c r="F59" s="220"/>
      <c r="G59" s="45"/>
      <c r="I59" s="92" t="s">
        <v>257</v>
      </c>
    </row>
    <row r="60" spans="6:9" x14ac:dyDescent="0.2">
      <c r="F60" s="220"/>
      <c r="G60" s="45"/>
      <c r="I60" s="93">
        <v>190005</v>
      </c>
    </row>
    <row r="61" spans="6:9" x14ac:dyDescent="0.2">
      <c r="F61" s="220"/>
      <c r="G61" s="45"/>
      <c r="I61" s="93">
        <v>190008</v>
      </c>
    </row>
    <row r="62" spans="6:9" x14ac:dyDescent="0.2">
      <c r="F62" s="220"/>
      <c r="G62" s="45"/>
      <c r="I62" s="92" t="s">
        <v>219</v>
      </c>
    </row>
    <row r="63" spans="6:9" x14ac:dyDescent="0.2">
      <c r="F63" s="220"/>
      <c r="G63" s="45"/>
      <c r="I63" s="93">
        <v>5000</v>
      </c>
    </row>
    <row r="64" spans="6:9" x14ac:dyDescent="0.2">
      <c r="F64" s="220"/>
      <c r="G64" s="45"/>
      <c r="I64" s="92"/>
    </row>
    <row r="65" spans="6:7" x14ac:dyDescent="0.2">
      <c r="F65" s="220"/>
      <c r="G65" s="45"/>
    </row>
    <row r="66" spans="6:7" x14ac:dyDescent="0.2">
      <c r="F66" s="220"/>
      <c r="G66" s="45"/>
    </row>
    <row r="67" spans="6:7" x14ac:dyDescent="0.2">
      <c r="F67" s="220"/>
      <c r="G67" s="45"/>
    </row>
    <row r="68" spans="6:7" x14ac:dyDescent="0.2">
      <c r="F68" s="220"/>
      <c r="G68" s="45"/>
    </row>
    <row r="69" spans="6:7" x14ac:dyDescent="0.2">
      <c r="F69" s="220"/>
      <c r="G69" s="45"/>
    </row>
    <row r="70" spans="6:7" x14ac:dyDescent="0.2">
      <c r="F70" s="220"/>
      <c r="G70" s="45"/>
    </row>
    <row r="71" spans="6:7" x14ac:dyDescent="0.2">
      <c r="F71" s="220"/>
      <c r="G71" s="45"/>
    </row>
    <row r="72" spans="6:7" x14ac:dyDescent="0.2">
      <c r="F72" s="220"/>
      <c r="G72" s="45"/>
    </row>
    <row r="73" spans="6:7" x14ac:dyDescent="0.2">
      <c r="F73" s="220"/>
      <c r="G73" s="45"/>
    </row>
    <row r="74" spans="6:7" x14ac:dyDescent="0.2">
      <c r="F74" s="220"/>
      <c r="G74" s="45"/>
    </row>
    <row r="75" spans="6:7" x14ac:dyDescent="0.2">
      <c r="F75" s="220"/>
      <c r="G75" s="45"/>
    </row>
    <row r="76" spans="6:7" x14ac:dyDescent="0.2">
      <c r="F76" s="220"/>
      <c r="G76" s="45"/>
    </row>
    <row r="77" spans="6:7" x14ac:dyDescent="0.2">
      <c r="F77" s="220"/>
      <c r="G77" s="45"/>
    </row>
    <row r="78" spans="6:7" x14ac:dyDescent="0.2">
      <c r="F78" s="220"/>
      <c r="G78" s="45"/>
    </row>
    <row r="79" spans="6:7" x14ac:dyDescent="0.2">
      <c r="F79" s="220"/>
      <c r="G79" s="45"/>
    </row>
    <row r="80" spans="6:7" x14ac:dyDescent="0.2">
      <c r="F80" s="220"/>
      <c r="G80" s="45"/>
    </row>
    <row r="81" spans="6:7" x14ac:dyDescent="0.2">
      <c r="F81" s="220"/>
      <c r="G81" s="45"/>
    </row>
    <row r="82" spans="6:7" x14ac:dyDescent="0.2">
      <c r="F82" s="220"/>
      <c r="G82" s="45"/>
    </row>
    <row r="83" spans="6:7" x14ac:dyDescent="0.2">
      <c r="F83" s="220"/>
      <c r="G83" s="45"/>
    </row>
    <row r="84" spans="6:7" x14ac:dyDescent="0.2">
      <c r="F84" s="220"/>
      <c r="G84" s="45"/>
    </row>
    <row r="85" spans="6:7" x14ac:dyDescent="0.2">
      <c r="F85" s="220"/>
      <c r="G85" s="45"/>
    </row>
    <row r="86" spans="6:7" x14ac:dyDescent="0.2">
      <c r="F86" s="220"/>
      <c r="G86" s="45"/>
    </row>
    <row r="87" spans="6:7" x14ac:dyDescent="0.2">
      <c r="F87" s="220"/>
      <c r="G87" s="45"/>
    </row>
    <row r="88" spans="6:7" x14ac:dyDescent="0.2">
      <c r="F88" s="220"/>
      <c r="G88" s="45"/>
    </row>
    <row r="89" spans="6:7" x14ac:dyDescent="0.2">
      <c r="F89" s="220"/>
      <c r="G89" s="45"/>
    </row>
    <row r="90" spans="6:7" x14ac:dyDescent="0.2">
      <c r="F90" s="220"/>
      <c r="G90" s="45"/>
    </row>
    <row r="91" spans="6:7" x14ac:dyDescent="0.2">
      <c r="F91" s="220"/>
      <c r="G91" s="45"/>
    </row>
    <row r="92" spans="6:7" x14ac:dyDescent="0.2">
      <c r="F92" s="220"/>
      <c r="G92" s="45"/>
    </row>
    <row r="93" spans="6:7" x14ac:dyDescent="0.2">
      <c r="F93" s="220"/>
      <c r="G93" s="45"/>
    </row>
    <row r="94" spans="6:7" x14ac:dyDescent="0.2">
      <c r="F94" s="220"/>
      <c r="G94" s="45"/>
    </row>
    <row r="95" spans="6:7" x14ac:dyDescent="0.2">
      <c r="F95" s="220"/>
      <c r="G95" s="45"/>
    </row>
    <row r="96" spans="6:7" x14ac:dyDescent="0.2">
      <c r="F96" s="220"/>
      <c r="G96" s="45"/>
    </row>
    <row r="97" spans="6:7" x14ac:dyDescent="0.2">
      <c r="F97" s="220"/>
      <c r="G97" s="45"/>
    </row>
    <row r="98" spans="6:7" x14ac:dyDescent="0.2">
      <c r="F98" s="220"/>
      <c r="G98" s="45"/>
    </row>
    <row r="99" spans="6:7" x14ac:dyDescent="0.2">
      <c r="F99" s="220"/>
      <c r="G99" s="45"/>
    </row>
    <row r="100" spans="6:7" x14ac:dyDescent="0.2">
      <c r="F100" s="220"/>
      <c r="G100" s="45"/>
    </row>
    <row r="101" spans="6:7" x14ac:dyDescent="0.2">
      <c r="F101" s="220"/>
      <c r="G101" s="45"/>
    </row>
    <row r="102" spans="6:7" x14ac:dyDescent="0.2">
      <c r="F102" s="220"/>
      <c r="G102" s="45"/>
    </row>
    <row r="103" spans="6:7" x14ac:dyDescent="0.2">
      <c r="F103" s="220"/>
      <c r="G103" s="45"/>
    </row>
    <row r="104" spans="6:7" x14ac:dyDescent="0.2">
      <c r="F104" s="220"/>
      <c r="G104" s="45"/>
    </row>
    <row r="105" spans="6:7" x14ac:dyDescent="0.2">
      <c r="F105" s="220"/>
      <c r="G105" s="45"/>
    </row>
    <row r="106" spans="6:7" x14ac:dyDescent="0.2">
      <c r="F106" s="220"/>
      <c r="G106" s="45"/>
    </row>
    <row r="107" spans="6:7" x14ac:dyDescent="0.2">
      <c r="F107" s="220"/>
      <c r="G107" s="45"/>
    </row>
    <row r="108" spans="6:7" x14ac:dyDescent="0.2">
      <c r="F108" s="220"/>
      <c r="G108" s="45"/>
    </row>
    <row r="109" spans="6:7" x14ac:dyDescent="0.2">
      <c r="F109" s="220"/>
      <c r="G109" s="45"/>
    </row>
    <row r="110" spans="6:7" x14ac:dyDescent="0.2">
      <c r="F110" s="220"/>
      <c r="G110" s="45"/>
    </row>
    <row r="111" spans="6:7" x14ac:dyDescent="0.2">
      <c r="F111" s="220"/>
      <c r="G111" s="45"/>
    </row>
    <row r="112" spans="6:7" x14ac:dyDescent="0.2">
      <c r="F112" s="220"/>
      <c r="G112" s="45"/>
    </row>
    <row r="113" spans="6:7" x14ac:dyDescent="0.2">
      <c r="F113" s="220"/>
      <c r="G113" s="45"/>
    </row>
    <row r="114" spans="6:7" x14ac:dyDescent="0.2">
      <c r="F114" s="220"/>
      <c r="G114" s="45"/>
    </row>
    <row r="115" spans="6:7" x14ac:dyDescent="0.2">
      <c r="F115" s="220"/>
      <c r="G115" s="45"/>
    </row>
    <row r="116" spans="6:7" x14ac:dyDescent="0.2">
      <c r="F116" s="220"/>
      <c r="G116" s="45"/>
    </row>
    <row r="117" spans="6:7" x14ac:dyDescent="0.2">
      <c r="F117" s="220"/>
      <c r="G117" s="45"/>
    </row>
    <row r="118" spans="6:7" x14ac:dyDescent="0.2">
      <c r="F118" s="220"/>
      <c r="G118" s="45"/>
    </row>
    <row r="119" spans="6:7" x14ac:dyDescent="0.2">
      <c r="F119" s="220"/>
      <c r="G119" s="45"/>
    </row>
    <row r="120" spans="6:7" x14ac:dyDescent="0.2">
      <c r="F120" s="220"/>
      <c r="G120" s="45"/>
    </row>
    <row r="121" spans="6:7" x14ac:dyDescent="0.2">
      <c r="F121" s="220"/>
      <c r="G121" s="45"/>
    </row>
    <row r="122" spans="6:7" x14ac:dyDescent="0.2">
      <c r="F122" s="220"/>
      <c r="G122" s="45"/>
    </row>
    <row r="123" spans="6:7" x14ac:dyDescent="0.2">
      <c r="F123" s="220"/>
      <c r="G123" s="45"/>
    </row>
    <row r="124" spans="6:7" x14ac:dyDescent="0.2">
      <c r="F124" s="220"/>
      <c r="G124" s="45"/>
    </row>
    <row r="125" spans="6:7" x14ac:dyDescent="0.2">
      <c r="F125" s="220"/>
      <c r="G125" s="45"/>
    </row>
    <row r="126" spans="6:7" x14ac:dyDescent="0.2">
      <c r="F126" s="220"/>
      <c r="G126" s="45"/>
    </row>
    <row r="127" spans="6:7" x14ac:dyDescent="0.2">
      <c r="F127" s="220"/>
      <c r="G127" s="45"/>
    </row>
    <row r="128" spans="6:7" x14ac:dyDescent="0.2">
      <c r="F128" s="220"/>
      <c r="G128" s="45"/>
    </row>
    <row r="129" spans="6:7" x14ac:dyDescent="0.2">
      <c r="F129" s="220"/>
      <c r="G129" s="45"/>
    </row>
    <row r="130" spans="6:7" x14ac:dyDescent="0.2">
      <c r="F130" s="220"/>
      <c r="G130" s="45"/>
    </row>
    <row r="131" spans="6:7" x14ac:dyDescent="0.2">
      <c r="F131" s="220"/>
      <c r="G131" s="45"/>
    </row>
    <row r="132" spans="6:7" x14ac:dyDescent="0.2">
      <c r="F132" s="220"/>
      <c r="G132" s="45"/>
    </row>
    <row r="133" spans="6:7" x14ac:dyDescent="0.2">
      <c r="F133" s="220"/>
      <c r="G133" s="45"/>
    </row>
    <row r="134" spans="6:7" x14ac:dyDescent="0.2">
      <c r="F134" s="220"/>
      <c r="G134" s="45"/>
    </row>
    <row r="135" spans="6:7" x14ac:dyDescent="0.2">
      <c r="F135" s="220"/>
      <c r="G135" s="45"/>
    </row>
    <row r="136" spans="6:7" x14ac:dyDescent="0.2">
      <c r="F136" s="220"/>
      <c r="G136" s="45"/>
    </row>
    <row r="137" spans="6:7" x14ac:dyDescent="0.2">
      <c r="F137" s="220"/>
      <c r="G137" s="45"/>
    </row>
    <row r="138" spans="6:7" x14ac:dyDescent="0.2">
      <c r="F138" s="220"/>
      <c r="G138" s="45"/>
    </row>
    <row r="139" spans="6:7" x14ac:dyDescent="0.2">
      <c r="F139" s="220"/>
      <c r="G139" s="45"/>
    </row>
    <row r="140" spans="6:7" x14ac:dyDescent="0.2">
      <c r="F140" s="220"/>
      <c r="G140" s="45"/>
    </row>
    <row r="141" spans="6:7" x14ac:dyDescent="0.2">
      <c r="F141" s="220"/>
      <c r="G141" s="45"/>
    </row>
    <row r="142" spans="6:7" x14ac:dyDescent="0.2">
      <c r="F142" s="220"/>
      <c r="G142" s="45"/>
    </row>
    <row r="143" spans="6:7" x14ac:dyDescent="0.2">
      <c r="F143" s="220"/>
      <c r="G143" s="45"/>
    </row>
    <row r="144" spans="6:7" x14ac:dyDescent="0.2">
      <c r="F144" s="220"/>
      <c r="G144" s="45"/>
    </row>
    <row r="145" spans="6:7" x14ac:dyDescent="0.2">
      <c r="F145" s="220"/>
      <c r="G145" s="45"/>
    </row>
    <row r="146" spans="6:7" x14ac:dyDescent="0.2">
      <c r="F146" s="220"/>
      <c r="G146" s="45"/>
    </row>
    <row r="147" spans="6:7" x14ac:dyDescent="0.2">
      <c r="F147" s="220"/>
      <c r="G147" s="45"/>
    </row>
    <row r="148" spans="6:7" x14ac:dyDescent="0.2">
      <c r="F148" s="220"/>
      <c r="G148" s="45"/>
    </row>
    <row r="149" spans="6:7" x14ac:dyDescent="0.2">
      <c r="F149" s="220"/>
      <c r="G149" s="45"/>
    </row>
    <row r="150" spans="6:7" x14ac:dyDescent="0.2">
      <c r="F150" s="220"/>
      <c r="G150" s="45"/>
    </row>
    <row r="151" spans="6:7" x14ac:dyDescent="0.2">
      <c r="F151" s="220"/>
      <c r="G151" s="45"/>
    </row>
    <row r="152" spans="6:7" x14ac:dyDescent="0.2">
      <c r="F152" s="220"/>
      <c r="G152" s="45"/>
    </row>
    <row r="153" spans="6:7" x14ac:dyDescent="0.2">
      <c r="F153" s="220"/>
      <c r="G153" s="45"/>
    </row>
    <row r="154" spans="6:7" x14ac:dyDescent="0.2">
      <c r="F154" s="220"/>
      <c r="G154" s="45"/>
    </row>
    <row r="155" spans="6:7" x14ac:dyDescent="0.2">
      <c r="F155" s="220"/>
      <c r="G155" s="45"/>
    </row>
    <row r="156" spans="6:7" x14ac:dyDescent="0.2">
      <c r="F156" s="220"/>
      <c r="G156" s="45"/>
    </row>
    <row r="157" spans="6:7" x14ac:dyDescent="0.2">
      <c r="F157" s="220"/>
      <c r="G157" s="45"/>
    </row>
    <row r="158" spans="6:7" x14ac:dyDescent="0.2">
      <c r="F158" s="220"/>
      <c r="G158" s="45"/>
    </row>
    <row r="159" spans="6:7" x14ac:dyDescent="0.2">
      <c r="F159" s="220"/>
      <c r="G159" s="45"/>
    </row>
    <row r="160" spans="6:7" x14ac:dyDescent="0.2">
      <c r="F160" s="220"/>
      <c r="G160" s="45"/>
    </row>
    <row r="161" spans="6:7" x14ac:dyDescent="0.2">
      <c r="F161" s="220"/>
      <c r="G161" s="45"/>
    </row>
    <row r="162" spans="6:7" x14ac:dyDescent="0.2">
      <c r="F162" s="220"/>
      <c r="G162" s="45"/>
    </row>
    <row r="163" spans="6:7" x14ac:dyDescent="0.2">
      <c r="F163" s="220"/>
      <c r="G163" s="45"/>
    </row>
    <row r="164" spans="6:7" x14ac:dyDescent="0.2">
      <c r="F164" s="220"/>
      <c r="G164" s="45"/>
    </row>
    <row r="165" spans="6:7" x14ac:dyDescent="0.2">
      <c r="F165" s="220"/>
      <c r="G165" s="45"/>
    </row>
    <row r="166" spans="6:7" x14ac:dyDescent="0.2">
      <c r="F166" s="220"/>
      <c r="G166" s="45"/>
    </row>
    <row r="167" spans="6:7" x14ac:dyDescent="0.2">
      <c r="F167" s="220"/>
      <c r="G167" s="45"/>
    </row>
    <row r="168" spans="6:7" x14ac:dyDescent="0.2">
      <c r="F168" s="220"/>
      <c r="G168" s="45"/>
    </row>
    <row r="169" spans="6:7" x14ac:dyDescent="0.2">
      <c r="F169" s="220"/>
      <c r="G169" s="45"/>
    </row>
    <row r="170" spans="6:7" x14ac:dyDescent="0.2">
      <c r="F170" s="221"/>
    </row>
    <row r="171" spans="6:7" x14ac:dyDescent="0.2">
      <c r="F171" s="221"/>
    </row>
    <row r="172" spans="6:7" x14ac:dyDescent="0.2">
      <c r="F172" s="221"/>
    </row>
    <row r="173" spans="6:7" x14ac:dyDescent="0.2">
      <c r="F173" s="221"/>
    </row>
    <row r="174" spans="6:7" x14ac:dyDescent="0.2">
      <c r="F174" s="221"/>
    </row>
    <row r="175" spans="6:7" x14ac:dyDescent="0.2">
      <c r="F175" s="221"/>
    </row>
    <row r="176" spans="6:7" x14ac:dyDescent="0.2">
      <c r="F176" s="221"/>
    </row>
    <row r="177" spans="6:6" x14ac:dyDescent="0.2">
      <c r="F177" s="221"/>
    </row>
    <row r="178" spans="6:6" x14ac:dyDescent="0.2">
      <c r="F178" s="221"/>
    </row>
    <row r="179" spans="6:6" x14ac:dyDescent="0.2">
      <c r="F179" s="221"/>
    </row>
    <row r="180" spans="6:6" x14ac:dyDescent="0.2">
      <c r="F180" s="221"/>
    </row>
    <row r="181" spans="6:6" x14ac:dyDescent="0.2">
      <c r="F181" s="221"/>
    </row>
    <row r="182" spans="6:6" x14ac:dyDescent="0.2">
      <c r="F182" s="221"/>
    </row>
    <row r="183" spans="6:6" x14ac:dyDescent="0.2">
      <c r="F183" s="221"/>
    </row>
    <row r="184" spans="6:6" x14ac:dyDescent="0.2">
      <c r="F184" s="221"/>
    </row>
    <row r="185" spans="6:6" x14ac:dyDescent="0.2">
      <c r="F185" s="221"/>
    </row>
    <row r="186" spans="6:6" x14ac:dyDescent="0.2">
      <c r="F186" s="221"/>
    </row>
    <row r="187" spans="6:6" x14ac:dyDescent="0.2">
      <c r="F187" s="221"/>
    </row>
    <row r="188" spans="6:6" x14ac:dyDescent="0.2">
      <c r="F188" s="221"/>
    </row>
    <row r="189" spans="6:6" x14ac:dyDescent="0.2">
      <c r="F189" s="221"/>
    </row>
    <row r="190" spans="6:6" x14ac:dyDescent="0.2">
      <c r="F190" s="221"/>
    </row>
    <row r="191" spans="6:6" x14ac:dyDescent="0.2">
      <c r="F191" s="221"/>
    </row>
    <row r="192" spans="6:6" x14ac:dyDescent="0.2">
      <c r="F192" s="221"/>
    </row>
    <row r="193" spans="6:6" x14ac:dyDescent="0.2">
      <c r="F193" s="221"/>
    </row>
    <row r="194" spans="6:6" x14ac:dyDescent="0.2">
      <c r="F194" s="221"/>
    </row>
    <row r="195" spans="6:6" x14ac:dyDescent="0.2">
      <c r="F195" s="221"/>
    </row>
    <row r="196" spans="6:6" x14ac:dyDescent="0.2">
      <c r="F196" s="221"/>
    </row>
    <row r="197" spans="6:6" x14ac:dyDescent="0.2">
      <c r="F197" s="221"/>
    </row>
    <row r="198" spans="6:6" x14ac:dyDescent="0.2">
      <c r="F198" s="221"/>
    </row>
    <row r="199" spans="6:6" x14ac:dyDescent="0.2">
      <c r="F199" s="221"/>
    </row>
    <row r="200" spans="6:6" x14ac:dyDescent="0.2">
      <c r="F200" s="221"/>
    </row>
    <row r="201" spans="6:6" x14ac:dyDescent="0.2">
      <c r="F201" s="221"/>
    </row>
    <row r="202" spans="6:6" x14ac:dyDescent="0.2">
      <c r="F202" s="221"/>
    </row>
    <row r="203" spans="6:6" x14ac:dyDescent="0.2">
      <c r="F203" s="221"/>
    </row>
    <row r="204" spans="6:6" x14ac:dyDescent="0.2">
      <c r="F204" s="221"/>
    </row>
    <row r="205" spans="6:6" x14ac:dyDescent="0.2">
      <c r="F205" s="221"/>
    </row>
    <row r="206" spans="6:6" x14ac:dyDescent="0.2">
      <c r="F206" s="221"/>
    </row>
    <row r="207" spans="6:6" x14ac:dyDescent="0.2">
      <c r="F207" s="221"/>
    </row>
    <row r="208" spans="6:6" x14ac:dyDescent="0.2">
      <c r="F208" s="221"/>
    </row>
    <row r="209" spans="6:6" x14ac:dyDescent="0.2">
      <c r="F209" s="221"/>
    </row>
    <row r="210" spans="6:6" x14ac:dyDescent="0.2">
      <c r="F210" s="221"/>
    </row>
    <row r="211" spans="6:6" x14ac:dyDescent="0.2">
      <c r="F211" s="221"/>
    </row>
    <row r="212" spans="6:6" x14ac:dyDescent="0.2">
      <c r="F212" s="221"/>
    </row>
    <row r="213" spans="6:6" x14ac:dyDescent="0.2">
      <c r="F213" s="221"/>
    </row>
    <row r="214" spans="6:6" x14ac:dyDescent="0.2">
      <c r="F214" s="221"/>
    </row>
    <row r="215" spans="6:6" x14ac:dyDescent="0.2">
      <c r="F215" s="221"/>
    </row>
    <row r="216" spans="6:6" x14ac:dyDescent="0.2">
      <c r="F216" s="221"/>
    </row>
    <row r="217" spans="6:6" x14ac:dyDescent="0.2">
      <c r="F217" s="221"/>
    </row>
    <row r="218" spans="6:6" x14ac:dyDescent="0.2">
      <c r="F218" s="221"/>
    </row>
    <row r="219" spans="6:6" x14ac:dyDescent="0.2">
      <c r="F219" s="221"/>
    </row>
    <row r="220" spans="6:6" x14ac:dyDescent="0.2">
      <c r="F220" s="221"/>
    </row>
    <row r="221" spans="6:6" x14ac:dyDescent="0.2">
      <c r="F221" s="221"/>
    </row>
    <row r="222" spans="6:6" x14ac:dyDescent="0.2">
      <c r="F222" s="221"/>
    </row>
    <row r="223" spans="6:6" x14ac:dyDescent="0.2">
      <c r="F223" s="221"/>
    </row>
    <row r="224" spans="6:6" x14ac:dyDescent="0.2">
      <c r="F224" s="221"/>
    </row>
    <row r="225" spans="6:6" x14ac:dyDescent="0.2">
      <c r="F225" s="221"/>
    </row>
    <row r="226" spans="6:6" x14ac:dyDescent="0.2">
      <c r="F226" s="221"/>
    </row>
    <row r="227" spans="6:6" x14ac:dyDescent="0.2">
      <c r="F227" s="221"/>
    </row>
    <row r="228" spans="6:6" x14ac:dyDescent="0.2">
      <c r="F228" s="221"/>
    </row>
    <row r="229" spans="6:6" x14ac:dyDescent="0.2">
      <c r="F229" s="221"/>
    </row>
    <row r="230" spans="6:6" x14ac:dyDescent="0.2">
      <c r="F230" s="221"/>
    </row>
    <row r="231" spans="6:6" x14ac:dyDescent="0.2">
      <c r="F231" s="221"/>
    </row>
    <row r="232" spans="6:6" x14ac:dyDescent="0.2">
      <c r="F232" s="221"/>
    </row>
    <row r="233" spans="6:6" x14ac:dyDescent="0.2">
      <c r="F233" s="221"/>
    </row>
    <row r="234" spans="6:6" x14ac:dyDescent="0.2">
      <c r="F234" s="221"/>
    </row>
    <row r="235" spans="6:6" x14ac:dyDescent="0.2">
      <c r="F235" s="221"/>
    </row>
    <row r="236" spans="6:6" x14ac:dyDescent="0.2">
      <c r="F236" s="221"/>
    </row>
    <row r="237" spans="6:6" x14ac:dyDescent="0.2">
      <c r="F237" s="221"/>
    </row>
    <row r="238" spans="6:6" x14ac:dyDescent="0.2">
      <c r="F238" s="221"/>
    </row>
    <row r="239" spans="6:6" x14ac:dyDescent="0.2">
      <c r="F239" s="221"/>
    </row>
    <row r="240" spans="6:6" x14ac:dyDescent="0.2">
      <c r="F240" s="221"/>
    </row>
    <row r="241" spans="6:6" x14ac:dyDescent="0.2">
      <c r="F241" s="221"/>
    </row>
    <row r="242" spans="6:6" x14ac:dyDescent="0.2">
      <c r="F242" s="221"/>
    </row>
    <row r="243" spans="6:6" x14ac:dyDescent="0.2">
      <c r="F243" s="221"/>
    </row>
    <row r="244" spans="6:6" x14ac:dyDescent="0.2">
      <c r="F244" s="221"/>
    </row>
    <row r="245" spans="6:6" x14ac:dyDescent="0.2">
      <c r="F245" s="221"/>
    </row>
    <row r="246" spans="6:6" x14ac:dyDescent="0.2">
      <c r="F246" s="221"/>
    </row>
    <row r="247" spans="6:6" x14ac:dyDescent="0.2">
      <c r="F247" s="221"/>
    </row>
    <row r="248" spans="6:6" x14ac:dyDescent="0.2">
      <c r="F248" s="221"/>
    </row>
    <row r="249" spans="6:6" x14ac:dyDescent="0.2">
      <c r="F249" s="221"/>
    </row>
    <row r="250" spans="6:6" x14ac:dyDescent="0.2">
      <c r="F250" s="221"/>
    </row>
    <row r="251" spans="6:6" x14ac:dyDescent="0.2">
      <c r="F251" s="221"/>
    </row>
    <row r="252" spans="6:6" x14ac:dyDescent="0.2">
      <c r="F252" s="221"/>
    </row>
    <row r="253" spans="6:6" x14ac:dyDescent="0.2">
      <c r="F253" s="221"/>
    </row>
    <row r="254" spans="6:6" x14ac:dyDescent="0.2">
      <c r="F254" s="221"/>
    </row>
    <row r="255" spans="6:6" x14ac:dyDescent="0.2">
      <c r="F255" s="221"/>
    </row>
    <row r="256" spans="6:6" x14ac:dyDescent="0.2">
      <c r="F256" s="221"/>
    </row>
    <row r="257" spans="6:6" x14ac:dyDescent="0.2">
      <c r="F257" s="221"/>
    </row>
    <row r="258" spans="6:6" x14ac:dyDescent="0.2">
      <c r="F258" s="221"/>
    </row>
    <row r="259" spans="6:6" x14ac:dyDescent="0.2">
      <c r="F259" s="221"/>
    </row>
    <row r="260" spans="6:6" x14ac:dyDescent="0.2">
      <c r="F260" s="221"/>
    </row>
    <row r="261" spans="6:6" x14ac:dyDescent="0.2">
      <c r="F261" s="221"/>
    </row>
    <row r="262" spans="6:6" x14ac:dyDescent="0.2">
      <c r="F262" s="221"/>
    </row>
    <row r="263" spans="6:6" x14ac:dyDescent="0.2">
      <c r="F263" s="221"/>
    </row>
    <row r="264" spans="6:6" x14ac:dyDescent="0.2">
      <c r="F264" s="221"/>
    </row>
    <row r="265" spans="6:6" x14ac:dyDescent="0.2">
      <c r="F265" s="221"/>
    </row>
    <row r="266" spans="6:6" x14ac:dyDescent="0.2">
      <c r="F266" s="221"/>
    </row>
    <row r="267" spans="6:6" x14ac:dyDescent="0.2">
      <c r="F267" s="221"/>
    </row>
    <row r="268" spans="6:6" x14ac:dyDescent="0.2">
      <c r="F268" s="221"/>
    </row>
    <row r="269" spans="6:6" x14ac:dyDescent="0.2">
      <c r="F269" s="221"/>
    </row>
    <row r="270" spans="6:6" x14ac:dyDescent="0.2">
      <c r="F270" s="221"/>
    </row>
    <row r="271" spans="6:6" x14ac:dyDescent="0.2">
      <c r="F271" s="221"/>
    </row>
    <row r="272" spans="6:6" x14ac:dyDescent="0.2">
      <c r="F272" s="221"/>
    </row>
    <row r="273" spans="6:6" x14ac:dyDescent="0.2">
      <c r="F273" s="221"/>
    </row>
    <row r="274" spans="6:6" x14ac:dyDescent="0.2">
      <c r="F274" s="221"/>
    </row>
    <row r="275" spans="6:6" x14ac:dyDescent="0.2">
      <c r="F275" s="221"/>
    </row>
    <row r="276" spans="6:6" x14ac:dyDescent="0.2">
      <c r="F276" s="221"/>
    </row>
    <row r="277" spans="6:6" x14ac:dyDescent="0.2">
      <c r="F277" s="221"/>
    </row>
    <row r="278" spans="6:6" x14ac:dyDescent="0.2">
      <c r="F278" s="221"/>
    </row>
    <row r="279" spans="6:6" x14ac:dyDescent="0.2">
      <c r="F279" s="221"/>
    </row>
    <row r="280" spans="6:6" x14ac:dyDescent="0.2">
      <c r="F280" s="221"/>
    </row>
    <row r="281" spans="6:6" x14ac:dyDescent="0.2">
      <c r="F281" s="221"/>
    </row>
    <row r="282" spans="6:6" x14ac:dyDescent="0.2">
      <c r="F282" s="221"/>
    </row>
    <row r="283" spans="6:6" x14ac:dyDescent="0.2">
      <c r="F283" s="221"/>
    </row>
    <row r="284" spans="6:6" x14ac:dyDescent="0.2">
      <c r="F284" s="221"/>
    </row>
    <row r="285" spans="6:6" x14ac:dyDescent="0.2">
      <c r="F285" s="221"/>
    </row>
    <row r="286" spans="6:6" x14ac:dyDescent="0.2">
      <c r="F286" s="221"/>
    </row>
    <row r="287" spans="6:6" x14ac:dyDescent="0.2">
      <c r="F287" s="221"/>
    </row>
    <row r="288" spans="6:6" x14ac:dyDescent="0.2">
      <c r="F288" s="221"/>
    </row>
    <row r="289" spans="6:6" x14ac:dyDescent="0.2">
      <c r="F289" s="221"/>
    </row>
    <row r="290" spans="6:6" x14ac:dyDescent="0.2">
      <c r="F290" s="221"/>
    </row>
    <row r="291" spans="6:6" x14ac:dyDescent="0.2">
      <c r="F291" s="221"/>
    </row>
    <row r="292" spans="6:6" x14ac:dyDescent="0.2">
      <c r="F292" s="221"/>
    </row>
    <row r="293" spans="6:6" x14ac:dyDescent="0.2">
      <c r="F293" s="221"/>
    </row>
    <row r="294" spans="6:6" x14ac:dyDescent="0.2">
      <c r="F294" s="221"/>
    </row>
    <row r="295" spans="6:6" x14ac:dyDescent="0.2">
      <c r="F295" s="221"/>
    </row>
    <row r="296" spans="6:6" x14ac:dyDescent="0.2">
      <c r="F296" s="221"/>
    </row>
    <row r="297" spans="6:6" x14ac:dyDescent="0.2">
      <c r="F297" s="221"/>
    </row>
    <row r="298" spans="6:6" x14ac:dyDescent="0.2">
      <c r="F298" s="221"/>
    </row>
    <row r="299" spans="6:6" x14ac:dyDescent="0.2">
      <c r="F299" s="221"/>
    </row>
    <row r="300" spans="6:6" x14ac:dyDescent="0.2">
      <c r="F300" s="221"/>
    </row>
    <row r="301" spans="6:6" x14ac:dyDescent="0.2">
      <c r="F301" s="221"/>
    </row>
    <row r="302" spans="6:6" x14ac:dyDescent="0.2">
      <c r="F302" s="221"/>
    </row>
    <row r="303" spans="6:6" x14ac:dyDescent="0.2">
      <c r="F303" s="221"/>
    </row>
    <row r="304" spans="6:6" x14ac:dyDescent="0.2">
      <c r="F304" s="221"/>
    </row>
    <row r="305" spans="6:6" x14ac:dyDescent="0.2">
      <c r="F305" s="221"/>
    </row>
    <row r="306" spans="6:6" x14ac:dyDescent="0.2">
      <c r="F306" s="221"/>
    </row>
    <row r="307" spans="6:6" x14ac:dyDescent="0.2">
      <c r="F307" s="221"/>
    </row>
    <row r="308" spans="6:6" x14ac:dyDescent="0.2">
      <c r="F308" s="221"/>
    </row>
    <row r="309" spans="6:6" x14ac:dyDescent="0.2">
      <c r="F309" s="221"/>
    </row>
    <row r="310" spans="6:6" x14ac:dyDescent="0.2">
      <c r="F310" s="221"/>
    </row>
    <row r="311" spans="6:6" x14ac:dyDescent="0.2">
      <c r="F311" s="221"/>
    </row>
    <row r="312" spans="6:6" x14ac:dyDescent="0.2">
      <c r="F312" s="221"/>
    </row>
    <row r="313" spans="6:6" x14ac:dyDescent="0.2">
      <c r="F313" s="221"/>
    </row>
    <row r="314" spans="6:6" x14ac:dyDescent="0.2">
      <c r="F314" s="221"/>
    </row>
    <row r="315" spans="6:6" x14ac:dyDescent="0.2">
      <c r="F315" s="221"/>
    </row>
    <row r="316" spans="6:6" x14ac:dyDescent="0.2">
      <c r="F316" s="221"/>
    </row>
    <row r="317" spans="6:6" x14ac:dyDescent="0.2">
      <c r="F317" s="221"/>
    </row>
    <row r="318" spans="6:6" x14ac:dyDescent="0.2">
      <c r="F318" s="221"/>
    </row>
    <row r="319" spans="6:6" x14ac:dyDescent="0.2">
      <c r="F319" s="221"/>
    </row>
    <row r="320" spans="6:6" x14ac:dyDescent="0.2">
      <c r="F320" s="221"/>
    </row>
    <row r="321" spans="6:6" x14ac:dyDescent="0.2">
      <c r="F321" s="221"/>
    </row>
    <row r="322" spans="6:6" x14ac:dyDescent="0.2">
      <c r="F322" s="221"/>
    </row>
    <row r="323" spans="6:6" x14ac:dyDescent="0.2">
      <c r="F323" s="221"/>
    </row>
    <row r="324" spans="6:6" x14ac:dyDescent="0.2">
      <c r="F324" s="221"/>
    </row>
    <row r="325" spans="6:6" x14ac:dyDescent="0.2">
      <c r="F325" s="221"/>
    </row>
    <row r="326" spans="6:6" x14ac:dyDescent="0.2">
      <c r="F326" s="221"/>
    </row>
    <row r="327" spans="6:6" x14ac:dyDescent="0.2">
      <c r="F327" s="221"/>
    </row>
    <row r="328" spans="6:6" x14ac:dyDescent="0.2">
      <c r="F328" s="221"/>
    </row>
    <row r="329" spans="6:6" x14ac:dyDescent="0.2">
      <c r="F329" s="221"/>
    </row>
    <row r="330" spans="6:6" x14ac:dyDescent="0.2">
      <c r="F330" s="221"/>
    </row>
    <row r="331" spans="6:6" x14ac:dyDescent="0.2">
      <c r="F331" s="221"/>
    </row>
    <row r="332" spans="6:6" x14ac:dyDescent="0.2">
      <c r="F332" s="221"/>
    </row>
    <row r="333" spans="6:6" x14ac:dyDescent="0.2">
      <c r="F333" s="221"/>
    </row>
    <row r="334" spans="6:6" x14ac:dyDescent="0.2">
      <c r="F334" s="221"/>
    </row>
    <row r="335" spans="6:6" x14ac:dyDescent="0.2">
      <c r="F335" s="221"/>
    </row>
    <row r="336" spans="6:6" x14ac:dyDescent="0.2">
      <c r="F336" s="221"/>
    </row>
    <row r="337" spans="6:6" x14ac:dyDescent="0.2">
      <c r="F337" s="221"/>
    </row>
    <row r="338" spans="6:6" x14ac:dyDescent="0.2">
      <c r="F338" s="221"/>
    </row>
    <row r="339" spans="6:6" x14ac:dyDescent="0.2">
      <c r="F339" s="221"/>
    </row>
    <row r="340" spans="6:6" x14ac:dyDescent="0.2">
      <c r="F340" s="221"/>
    </row>
    <row r="341" spans="6:6" x14ac:dyDescent="0.2">
      <c r="F341" s="221"/>
    </row>
    <row r="342" spans="6:6" x14ac:dyDescent="0.2">
      <c r="F342" s="221"/>
    </row>
    <row r="343" spans="6:6" x14ac:dyDescent="0.2">
      <c r="F343" s="221"/>
    </row>
    <row r="344" spans="6:6" x14ac:dyDescent="0.2">
      <c r="F344" s="221"/>
    </row>
    <row r="345" spans="6:6" x14ac:dyDescent="0.2">
      <c r="F345" s="221"/>
    </row>
    <row r="346" spans="6:6" x14ac:dyDescent="0.2">
      <c r="F346" s="221"/>
    </row>
    <row r="347" spans="6:6" x14ac:dyDescent="0.2">
      <c r="F347" s="221"/>
    </row>
    <row r="348" spans="6:6" x14ac:dyDescent="0.2">
      <c r="F348" s="221"/>
    </row>
    <row r="349" spans="6:6" x14ac:dyDescent="0.2">
      <c r="F349" s="221"/>
    </row>
    <row r="350" spans="6:6" x14ac:dyDescent="0.2">
      <c r="F350" s="221"/>
    </row>
    <row r="351" spans="6:6" x14ac:dyDescent="0.2">
      <c r="F351" s="221"/>
    </row>
    <row r="352" spans="6:6" x14ac:dyDescent="0.2">
      <c r="F352" s="221"/>
    </row>
    <row r="353" spans="6:6" x14ac:dyDescent="0.2">
      <c r="F353" s="221"/>
    </row>
    <row r="354" spans="6:6" x14ac:dyDescent="0.2">
      <c r="F354" s="221"/>
    </row>
    <row r="355" spans="6:6" x14ac:dyDescent="0.2">
      <c r="F355" s="221"/>
    </row>
    <row r="356" spans="6:6" x14ac:dyDescent="0.2">
      <c r="F356" s="221"/>
    </row>
    <row r="357" spans="6:6" x14ac:dyDescent="0.2">
      <c r="F357" s="221"/>
    </row>
    <row r="358" spans="6:6" x14ac:dyDescent="0.2">
      <c r="F358" s="221"/>
    </row>
    <row r="359" spans="6:6" x14ac:dyDescent="0.2">
      <c r="F359" s="221"/>
    </row>
    <row r="360" spans="6:6" x14ac:dyDescent="0.2">
      <c r="F360" s="221"/>
    </row>
    <row r="361" spans="6:6" x14ac:dyDescent="0.2">
      <c r="F361" s="221"/>
    </row>
    <row r="362" spans="6:6" x14ac:dyDescent="0.2">
      <c r="F362" s="221"/>
    </row>
    <row r="363" spans="6:6" x14ac:dyDescent="0.2">
      <c r="F363" s="221"/>
    </row>
    <row r="364" spans="6:6" x14ac:dyDescent="0.2">
      <c r="F364" s="221"/>
    </row>
    <row r="365" spans="6:6" x14ac:dyDescent="0.2">
      <c r="F365" s="221"/>
    </row>
    <row r="366" spans="6:6" x14ac:dyDescent="0.2">
      <c r="F366" s="221"/>
    </row>
    <row r="367" spans="6:6" x14ac:dyDescent="0.2">
      <c r="F367" s="221"/>
    </row>
    <row r="368" spans="6:6" x14ac:dyDescent="0.2">
      <c r="F368" s="221"/>
    </row>
    <row r="369" spans="6:6" x14ac:dyDescent="0.2">
      <c r="F369" s="221"/>
    </row>
    <row r="370" spans="6:6" x14ac:dyDescent="0.2">
      <c r="F370" s="221"/>
    </row>
    <row r="371" spans="6:6" x14ac:dyDescent="0.2">
      <c r="F371" s="221"/>
    </row>
    <row r="372" spans="6:6" x14ac:dyDescent="0.2">
      <c r="F372" s="221"/>
    </row>
    <row r="373" spans="6:6" x14ac:dyDescent="0.2">
      <c r="F373" s="221"/>
    </row>
    <row r="374" spans="6:6" x14ac:dyDescent="0.2">
      <c r="F374" s="221"/>
    </row>
    <row r="375" spans="6:6" x14ac:dyDescent="0.2">
      <c r="F375" s="221"/>
    </row>
    <row r="376" spans="6:6" x14ac:dyDescent="0.2">
      <c r="F376" s="221"/>
    </row>
    <row r="377" spans="6:6" x14ac:dyDescent="0.2">
      <c r="F377" s="221"/>
    </row>
    <row r="378" spans="6:6" x14ac:dyDescent="0.2">
      <c r="F378" s="221"/>
    </row>
    <row r="379" spans="6:6" x14ac:dyDescent="0.2">
      <c r="F379" s="221"/>
    </row>
    <row r="380" spans="6:6" x14ac:dyDescent="0.2">
      <c r="F380" s="221"/>
    </row>
    <row r="381" spans="6:6" x14ac:dyDescent="0.2">
      <c r="F381" s="221"/>
    </row>
    <row r="382" spans="6:6" x14ac:dyDescent="0.2">
      <c r="F382" s="221"/>
    </row>
    <row r="383" spans="6:6" x14ac:dyDescent="0.2">
      <c r="F383" s="221"/>
    </row>
    <row r="384" spans="6:6" x14ac:dyDescent="0.2">
      <c r="F384" s="221"/>
    </row>
    <row r="385" spans="6:6" x14ac:dyDescent="0.2">
      <c r="F385" s="221"/>
    </row>
    <row r="386" spans="6:6" x14ac:dyDescent="0.2">
      <c r="F386" s="221"/>
    </row>
    <row r="387" spans="6:6" x14ac:dyDescent="0.2">
      <c r="F387" s="221"/>
    </row>
    <row r="388" spans="6:6" x14ac:dyDescent="0.2">
      <c r="F388" s="221"/>
    </row>
    <row r="389" spans="6:6" x14ac:dyDescent="0.2">
      <c r="F389" s="221"/>
    </row>
    <row r="390" spans="6:6" x14ac:dyDescent="0.2">
      <c r="F390" s="221"/>
    </row>
    <row r="391" spans="6:6" x14ac:dyDescent="0.2">
      <c r="F391" s="221"/>
    </row>
    <row r="392" spans="6:6" x14ac:dyDescent="0.2">
      <c r="F392" s="221"/>
    </row>
    <row r="393" spans="6:6" x14ac:dyDescent="0.2">
      <c r="F393" s="221"/>
    </row>
    <row r="394" spans="6:6" x14ac:dyDescent="0.2">
      <c r="F394" s="221"/>
    </row>
    <row r="395" spans="6:6" x14ac:dyDescent="0.2">
      <c r="F395" s="221"/>
    </row>
    <row r="396" spans="6:6" x14ac:dyDescent="0.2">
      <c r="F396" s="221"/>
    </row>
    <row r="397" spans="6:6" x14ac:dyDescent="0.2">
      <c r="F397" s="221"/>
    </row>
    <row r="398" spans="6:6" x14ac:dyDescent="0.2">
      <c r="F398" s="221"/>
    </row>
    <row r="399" spans="6:6" x14ac:dyDescent="0.2">
      <c r="F399" s="221"/>
    </row>
    <row r="400" spans="6:6" x14ac:dyDescent="0.2">
      <c r="F400" s="221"/>
    </row>
    <row r="401" spans="6:6" x14ac:dyDescent="0.2">
      <c r="F401" s="221"/>
    </row>
    <row r="402" spans="6:6" x14ac:dyDescent="0.2">
      <c r="F402" s="221"/>
    </row>
    <row r="403" spans="6:6" x14ac:dyDescent="0.2">
      <c r="F403" s="221"/>
    </row>
    <row r="404" spans="6:6" x14ac:dyDescent="0.2">
      <c r="F404" s="221"/>
    </row>
    <row r="405" spans="6:6" x14ac:dyDescent="0.2">
      <c r="F405" s="221"/>
    </row>
    <row r="406" spans="6:6" x14ac:dyDescent="0.2">
      <c r="F406" s="221"/>
    </row>
    <row r="407" spans="6:6" x14ac:dyDescent="0.2">
      <c r="F407" s="221"/>
    </row>
    <row r="408" spans="6:6" x14ac:dyDescent="0.2">
      <c r="F408" s="221"/>
    </row>
    <row r="409" spans="6:6" x14ac:dyDescent="0.2">
      <c r="F409" s="221"/>
    </row>
    <row r="410" spans="6:6" x14ac:dyDescent="0.2">
      <c r="F410" s="221"/>
    </row>
    <row r="411" spans="6:6" x14ac:dyDescent="0.2">
      <c r="F411" s="221"/>
    </row>
    <row r="412" spans="6:6" x14ac:dyDescent="0.2">
      <c r="F412" s="221"/>
    </row>
    <row r="413" spans="6:6" x14ac:dyDescent="0.2">
      <c r="F413" s="221"/>
    </row>
    <row r="414" spans="6:6" x14ac:dyDescent="0.2">
      <c r="F414" s="221"/>
    </row>
    <row r="415" spans="6:6" x14ac:dyDescent="0.2">
      <c r="F415" s="221"/>
    </row>
    <row r="416" spans="6:6" x14ac:dyDescent="0.2">
      <c r="F416" s="221"/>
    </row>
    <row r="417" spans="6:6" x14ac:dyDescent="0.2">
      <c r="F417" s="221"/>
    </row>
    <row r="418" spans="6:6" x14ac:dyDescent="0.2">
      <c r="F418" s="221"/>
    </row>
    <row r="419" spans="6:6" x14ac:dyDescent="0.2">
      <c r="F419" s="221"/>
    </row>
    <row r="420" spans="6:6" x14ac:dyDescent="0.2">
      <c r="F420" s="221"/>
    </row>
    <row r="421" spans="6:6" x14ac:dyDescent="0.2">
      <c r="F421" s="221"/>
    </row>
    <row r="422" spans="6:6" x14ac:dyDescent="0.2">
      <c r="F422" s="221"/>
    </row>
    <row r="423" spans="6:6" x14ac:dyDescent="0.2">
      <c r="F423" s="221"/>
    </row>
    <row r="424" spans="6:6" x14ac:dyDescent="0.2">
      <c r="F424" s="221"/>
    </row>
    <row r="425" spans="6:6" x14ac:dyDescent="0.2">
      <c r="F425" s="221"/>
    </row>
    <row r="426" spans="6:6" x14ac:dyDescent="0.2">
      <c r="F426" s="221"/>
    </row>
    <row r="427" spans="6:6" x14ac:dyDescent="0.2">
      <c r="F427" s="221"/>
    </row>
    <row r="428" spans="6:6" x14ac:dyDescent="0.2">
      <c r="F428" s="221"/>
    </row>
    <row r="429" spans="6:6" x14ac:dyDescent="0.2">
      <c r="F429" s="221"/>
    </row>
    <row r="430" spans="6:6" x14ac:dyDescent="0.2">
      <c r="F430" s="221"/>
    </row>
    <row r="431" spans="6:6" x14ac:dyDescent="0.2">
      <c r="F431" s="221"/>
    </row>
    <row r="432" spans="6:6" x14ac:dyDescent="0.2">
      <c r="F432" s="221"/>
    </row>
    <row r="433" spans="6:6" x14ac:dyDescent="0.2">
      <c r="F433" s="221"/>
    </row>
    <row r="434" spans="6:6" x14ac:dyDescent="0.2">
      <c r="F434" s="221"/>
    </row>
    <row r="435" spans="6:6" x14ac:dyDescent="0.2">
      <c r="F435" s="221"/>
    </row>
    <row r="436" spans="6:6" x14ac:dyDescent="0.2">
      <c r="F436" s="221"/>
    </row>
    <row r="437" spans="6:6" x14ac:dyDescent="0.2">
      <c r="F437" s="221"/>
    </row>
    <row r="438" spans="6:6" x14ac:dyDescent="0.2">
      <c r="F438" s="221"/>
    </row>
    <row r="439" spans="6:6" x14ac:dyDescent="0.2">
      <c r="F439" s="221"/>
    </row>
    <row r="440" spans="6:6" x14ac:dyDescent="0.2">
      <c r="F440" s="221"/>
    </row>
    <row r="441" spans="6:6" x14ac:dyDescent="0.2">
      <c r="F441" s="221"/>
    </row>
    <row r="442" spans="6:6" x14ac:dyDescent="0.2">
      <c r="F442" s="221"/>
    </row>
    <row r="443" spans="6:6" x14ac:dyDescent="0.2">
      <c r="F443" s="221"/>
    </row>
    <row r="444" spans="6:6" x14ac:dyDescent="0.2">
      <c r="F444" s="221"/>
    </row>
    <row r="445" spans="6:6" x14ac:dyDescent="0.2">
      <c r="F445" s="221"/>
    </row>
    <row r="446" spans="6:6" x14ac:dyDescent="0.2">
      <c r="F446" s="221"/>
    </row>
    <row r="447" spans="6:6" x14ac:dyDescent="0.2">
      <c r="F447" s="221"/>
    </row>
    <row r="448" spans="6:6" x14ac:dyDescent="0.2">
      <c r="F448" s="221"/>
    </row>
    <row r="449" spans="6:6" x14ac:dyDescent="0.2">
      <c r="F449" s="221"/>
    </row>
    <row r="450" spans="6:6" x14ac:dyDescent="0.2">
      <c r="F450" s="221"/>
    </row>
    <row r="451" spans="6:6" x14ac:dyDescent="0.2">
      <c r="F451" s="221"/>
    </row>
    <row r="452" spans="6:6" x14ac:dyDescent="0.2">
      <c r="F452" s="221"/>
    </row>
    <row r="453" spans="6:6" x14ac:dyDescent="0.2">
      <c r="F453" s="221"/>
    </row>
    <row r="454" spans="6:6" x14ac:dyDescent="0.2">
      <c r="F454" s="221"/>
    </row>
    <row r="455" spans="6:6" x14ac:dyDescent="0.2">
      <c r="F455" s="221"/>
    </row>
    <row r="456" spans="6:6" x14ac:dyDescent="0.2">
      <c r="F456" s="221"/>
    </row>
    <row r="457" spans="6:6" x14ac:dyDescent="0.2">
      <c r="F457" s="221"/>
    </row>
    <row r="458" spans="6:6" x14ac:dyDescent="0.2">
      <c r="F458" s="221"/>
    </row>
    <row r="459" spans="6:6" x14ac:dyDescent="0.2">
      <c r="F459" s="221"/>
    </row>
    <row r="460" spans="6:6" x14ac:dyDescent="0.2">
      <c r="F460" s="221"/>
    </row>
    <row r="461" spans="6:6" x14ac:dyDescent="0.2">
      <c r="F461" s="221"/>
    </row>
    <row r="462" spans="6:6" x14ac:dyDescent="0.2">
      <c r="F462" s="221"/>
    </row>
    <row r="463" spans="6:6" x14ac:dyDescent="0.2">
      <c r="F463" s="221"/>
    </row>
    <row r="464" spans="6:6" x14ac:dyDescent="0.2">
      <c r="F464" s="221"/>
    </row>
    <row r="465" spans="6:6" x14ac:dyDescent="0.2">
      <c r="F465" s="221"/>
    </row>
    <row r="466" spans="6:6" x14ac:dyDescent="0.2">
      <c r="F466" s="221"/>
    </row>
    <row r="467" spans="6:6" x14ac:dyDescent="0.2">
      <c r="F467" s="221"/>
    </row>
    <row r="468" spans="6:6" x14ac:dyDescent="0.2">
      <c r="F468" s="221"/>
    </row>
    <row r="469" spans="6:6" x14ac:dyDescent="0.2">
      <c r="F469" s="221"/>
    </row>
    <row r="470" spans="6:6" x14ac:dyDescent="0.2">
      <c r="F470" s="221"/>
    </row>
    <row r="471" spans="6:6" x14ac:dyDescent="0.2">
      <c r="F471" s="221"/>
    </row>
    <row r="472" spans="6:6" x14ac:dyDescent="0.2">
      <c r="F472" s="221"/>
    </row>
    <row r="473" spans="6:6" x14ac:dyDescent="0.2">
      <c r="F473" s="221"/>
    </row>
    <row r="474" spans="6:6" x14ac:dyDescent="0.2">
      <c r="F474" s="221"/>
    </row>
    <row r="475" spans="6:6" x14ac:dyDescent="0.2">
      <c r="F475" s="221"/>
    </row>
    <row r="476" spans="6:6" x14ac:dyDescent="0.2">
      <c r="F476" s="221"/>
    </row>
    <row r="477" spans="6:6" x14ac:dyDescent="0.2">
      <c r="F477" s="221"/>
    </row>
    <row r="478" spans="6:6" x14ac:dyDescent="0.2">
      <c r="F478" s="221"/>
    </row>
    <row r="479" spans="6:6" x14ac:dyDescent="0.2">
      <c r="F479" s="221"/>
    </row>
    <row r="480" spans="6:6" x14ac:dyDescent="0.2">
      <c r="F480" s="221"/>
    </row>
    <row r="481" spans="6:6" x14ac:dyDescent="0.2">
      <c r="F481" s="221"/>
    </row>
    <row r="482" spans="6:6" x14ac:dyDescent="0.2">
      <c r="F482" s="221"/>
    </row>
    <row r="483" spans="6:6" x14ac:dyDescent="0.2">
      <c r="F483" s="221"/>
    </row>
    <row r="484" spans="6:6" x14ac:dyDescent="0.2">
      <c r="F484" s="221"/>
    </row>
    <row r="485" spans="6:6" x14ac:dyDescent="0.2">
      <c r="F485" s="221"/>
    </row>
    <row r="486" spans="6:6" x14ac:dyDescent="0.2">
      <c r="F486" s="221"/>
    </row>
    <row r="487" spans="6:6" x14ac:dyDescent="0.2">
      <c r="F487" s="221"/>
    </row>
    <row r="488" spans="6:6" x14ac:dyDescent="0.2">
      <c r="F488" s="221"/>
    </row>
    <row r="489" spans="6:6" x14ac:dyDescent="0.2">
      <c r="F489" s="221"/>
    </row>
    <row r="490" spans="6:6" x14ac:dyDescent="0.2">
      <c r="F490" s="221"/>
    </row>
    <row r="491" spans="6:6" x14ac:dyDescent="0.2">
      <c r="F491" s="221"/>
    </row>
    <row r="492" spans="6:6" x14ac:dyDescent="0.2">
      <c r="F492" s="221"/>
    </row>
    <row r="493" spans="6:6" x14ac:dyDescent="0.2">
      <c r="F493" s="221"/>
    </row>
    <row r="494" spans="6:6" x14ac:dyDescent="0.2">
      <c r="F494" s="221"/>
    </row>
    <row r="495" spans="6:6" x14ac:dyDescent="0.2">
      <c r="F495" s="221"/>
    </row>
    <row r="496" spans="6:6" x14ac:dyDescent="0.2">
      <c r="F496" s="221"/>
    </row>
    <row r="497" spans="6:6" x14ac:dyDescent="0.2">
      <c r="F497" s="221"/>
    </row>
    <row r="498" spans="6:6" x14ac:dyDescent="0.2">
      <c r="F498" s="221"/>
    </row>
    <row r="499" spans="6:6" x14ac:dyDescent="0.2">
      <c r="F499" s="221"/>
    </row>
    <row r="500" spans="6:6" x14ac:dyDescent="0.2">
      <c r="F500" s="221"/>
    </row>
    <row r="501" spans="6:6" x14ac:dyDescent="0.2">
      <c r="F501" s="221"/>
    </row>
    <row r="502" spans="6:6" x14ac:dyDescent="0.2">
      <c r="F502" s="221"/>
    </row>
    <row r="503" spans="6:6" x14ac:dyDescent="0.2">
      <c r="F503" s="221"/>
    </row>
    <row r="504" spans="6:6" x14ac:dyDescent="0.2">
      <c r="F504" s="221"/>
    </row>
    <row r="505" spans="6:6" x14ac:dyDescent="0.2">
      <c r="F505" s="221"/>
    </row>
    <row r="506" spans="6:6" x14ac:dyDescent="0.2">
      <c r="F506" s="221"/>
    </row>
    <row r="507" spans="6:6" x14ac:dyDescent="0.2">
      <c r="F507" s="221"/>
    </row>
    <row r="508" spans="6:6" x14ac:dyDescent="0.2">
      <c r="F508" s="221"/>
    </row>
    <row r="509" spans="6:6" x14ac:dyDescent="0.2">
      <c r="F509" s="221"/>
    </row>
    <row r="510" spans="6:6" x14ac:dyDescent="0.2">
      <c r="F510" s="221"/>
    </row>
    <row r="511" spans="6:6" x14ac:dyDescent="0.2">
      <c r="F511" s="221"/>
    </row>
    <row r="512" spans="6:6" x14ac:dyDescent="0.2">
      <c r="F512" s="221"/>
    </row>
    <row r="513" spans="6:6" x14ac:dyDescent="0.2">
      <c r="F513" s="221"/>
    </row>
    <row r="514" spans="6:6" x14ac:dyDescent="0.2">
      <c r="F514" s="221"/>
    </row>
    <row r="515" spans="6:6" x14ac:dyDescent="0.2">
      <c r="F515" s="221"/>
    </row>
    <row r="516" spans="6:6" x14ac:dyDescent="0.2">
      <c r="F516" s="221"/>
    </row>
    <row r="517" spans="6:6" x14ac:dyDescent="0.2">
      <c r="F517" s="221"/>
    </row>
    <row r="518" spans="6:6" x14ac:dyDescent="0.2">
      <c r="F518" s="221"/>
    </row>
    <row r="519" spans="6:6" x14ac:dyDescent="0.2">
      <c r="F519" s="221"/>
    </row>
    <row r="520" spans="6:6" x14ac:dyDescent="0.2">
      <c r="F520" s="221"/>
    </row>
    <row r="521" spans="6:6" x14ac:dyDescent="0.2">
      <c r="F521" s="221"/>
    </row>
    <row r="522" spans="6:6" x14ac:dyDescent="0.2">
      <c r="F522" s="221"/>
    </row>
    <row r="523" spans="6:6" x14ac:dyDescent="0.2">
      <c r="F523" s="221"/>
    </row>
    <row r="524" spans="6:6" x14ac:dyDescent="0.2">
      <c r="F524" s="221"/>
    </row>
    <row r="525" spans="6:6" x14ac:dyDescent="0.2">
      <c r="F525" s="221"/>
    </row>
    <row r="526" spans="6:6" x14ac:dyDescent="0.2">
      <c r="F526" s="221"/>
    </row>
    <row r="527" spans="6:6" x14ac:dyDescent="0.2">
      <c r="F527" s="221"/>
    </row>
    <row r="528" spans="6:6" x14ac:dyDescent="0.2">
      <c r="F528" s="221"/>
    </row>
    <row r="529" spans="6:6" x14ac:dyDescent="0.2">
      <c r="F529" s="221"/>
    </row>
    <row r="530" spans="6:6" x14ac:dyDescent="0.2">
      <c r="F530" s="221"/>
    </row>
    <row r="531" spans="6:6" x14ac:dyDescent="0.2">
      <c r="F531" s="221"/>
    </row>
    <row r="532" spans="6:6" x14ac:dyDescent="0.2">
      <c r="F532" s="221"/>
    </row>
    <row r="533" spans="6:6" x14ac:dyDescent="0.2">
      <c r="F533" s="221"/>
    </row>
    <row r="534" spans="6:6" x14ac:dyDescent="0.2">
      <c r="F534" s="221"/>
    </row>
    <row r="535" spans="6:6" x14ac:dyDescent="0.2">
      <c r="F535" s="221"/>
    </row>
    <row r="536" spans="6:6" x14ac:dyDescent="0.2">
      <c r="F536" s="221"/>
    </row>
    <row r="537" spans="6:6" x14ac:dyDescent="0.2">
      <c r="F537" s="221"/>
    </row>
    <row r="538" spans="6:6" x14ac:dyDescent="0.2">
      <c r="F538" s="221"/>
    </row>
    <row r="539" spans="6:6" x14ac:dyDescent="0.2">
      <c r="F539" s="221"/>
    </row>
    <row r="540" spans="6:6" x14ac:dyDescent="0.2">
      <c r="F540" s="221"/>
    </row>
    <row r="541" spans="6:6" x14ac:dyDescent="0.2">
      <c r="F541" s="221"/>
    </row>
    <row r="542" spans="6:6" x14ac:dyDescent="0.2">
      <c r="F542" s="221"/>
    </row>
    <row r="543" spans="6:6" x14ac:dyDescent="0.2">
      <c r="F543" s="221"/>
    </row>
    <row r="544" spans="6:6" x14ac:dyDescent="0.2">
      <c r="F544" s="221"/>
    </row>
    <row r="545" spans="6:6" x14ac:dyDescent="0.2">
      <c r="F545" s="221"/>
    </row>
    <row r="546" spans="6:6" x14ac:dyDescent="0.2">
      <c r="F546" s="221"/>
    </row>
    <row r="547" spans="6:6" x14ac:dyDescent="0.2">
      <c r="F547" s="221"/>
    </row>
    <row r="548" spans="6:6" x14ac:dyDescent="0.2">
      <c r="F548" s="221"/>
    </row>
    <row r="549" spans="6:6" x14ac:dyDescent="0.2">
      <c r="F549" s="221"/>
    </row>
    <row r="550" spans="6:6" x14ac:dyDescent="0.2">
      <c r="F550" s="221"/>
    </row>
    <row r="551" spans="6:6" x14ac:dyDescent="0.2">
      <c r="F551" s="221"/>
    </row>
    <row r="552" spans="6:6" x14ac:dyDescent="0.2">
      <c r="F552" s="221"/>
    </row>
    <row r="553" spans="6:6" x14ac:dyDescent="0.2">
      <c r="F553" s="221"/>
    </row>
    <row r="554" spans="6:6" x14ac:dyDescent="0.2">
      <c r="F554" s="221"/>
    </row>
    <row r="555" spans="6:6" x14ac:dyDescent="0.2">
      <c r="F555" s="221"/>
    </row>
    <row r="556" spans="6:6" x14ac:dyDescent="0.2">
      <c r="F556" s="221"/>
    </row>
    <row r="557" spans="6:6" x14ac:dyDescent="0.2">
      <c r="F557" s="221"/>
    </row>
    <row r="558" spans="6:6" x14ac:dyDescent="0.2">
      <c r="F558" s="221"/>
    </row>
    <row r="559" spans="6:6" x14ac:dyDescent="0.2">
      <c r="F559" s="221"/>
    </row>
    <row r="560" spans="6:6" x14ac:dyDescent="0.2">
      <c r="F560" s="221"/>
    </row>
    <row r="561" spans="6:6" x14ac:dyDescent="0.2">
      <c r="F561" s="221"/>
    </row>
    <row r="562" spans="6:6" x14ac:dyDescent="0.2">
      <c r="F562" s="221"/>
    </row>
    <row r="563" spans="6:6" x14ac:dyDescent="0.2">
      <c r="F563" s="221"/>
    </row>
    <row r="564" spans="6:6" x14ac:dyDescent="0.2">
      <c r="F564" s="221"/>
    </row>
    <row r="565" spans="6:6" x14ac:dyDescent="0.2">
      <c r="F565" s="221"/>
    </row>
    <row r="566" spans="6:6" x14ac:dyDescent="0.2">
      <c r="F566" s="221"/>
    </row>
    <row r="567" spans="6:6" x14ac:dyDescent="0.2">
      <c r="F567" s="221"/>
    </row>
    <row r="568" spans="6:6" x14ac:dyDescent="0.2">
      <c r="F568" s="221"/>
    </row>
    <row r="569" spans="6:6" x14ac:dyDescent="0.2">
      <c r="F569" s="221"/>
    </row>
    <row r="570" spans="6:6" x14ac:dyDescent="0.2">
      <c r="F570" s="221"/>
    </row>
    <row r="571" spans="6:6" x14ac:dyDescent="0.2">
      <c r="F571" s="221"/>
    </row>
    <row r="572" spans="6:6" x14ac:dyDescent="0.2">
      <c r="F572" s="221"/>
    </row>
    <row r="573" spans="6:6" x14ac:dyDescent="0.2">
      <c r="F573" s="221"/>
    </row>
    <row r="574" spans="6:6" x14ac:dyDescent="0.2">
      <c r="F574" s="221"/>
    </row>
    <row r="575" spans="6:6" x14ac:dyDescent="0.2">
      <c r="F575" s="221"/>
    </row>
    <row r="576" spans="6:6" x14ac:dyDescent="0.2">
      <c r="F576" s="221"/>
    </row>
    <row r="577" spans="6:6" x14ac:dyDescent="0.2">
      <c r="F577" s="221"/>
    </row>
    <row r="578" spans="6:6" x14ac:dyDescent="0.2">
      <c r="F578" s="221"/>
    </row>
    <row r="579" spans="6:6" x14ac:dyDescent="0.2">
      <c r="F579" s="221"/>
    </row>
    <row r="580" spans="6:6" x14ac:dyDescent="0.2">
      <c r="F580" s="221"/>
    </row>
    <row r="581" spans="6:6" x14ac:dyDescent="0.2">
      <c r="F581" s="221"/>
    </row>
    <row r="582" spans="6:6" x14ac:dyDescent="0.2">
      <c r="F582" s="221"/>
    </row>
    <row r="583" spans="6:6" x14ac:dyDescent="0.2">
      <c r="F583" s="221"/>
    </row>
    <row r="584" spans="6:6" x14ac:dyDescent="0.2">
      <c r="F584" s="221"/>
    </row>
    <row r="585" spans="6:6" x14ac:dyDescent="0.2">
      <c r="F585" s="221"/>
    </row>
    <row r="586" spans="6:6" x14ac:dyDescent="0.2">
      <c r="F586" s="221"/>
    </row>
    <row r="587" spans="6:6" x14ac:dyDescent="0.2">
      <c r="F587" s="221"/>
    </row>
    <row r="588" spans="6:6" x14ac:dyDescent="0.2">
      <c r="F588" s="221"/>
    </row>
    <row r="589" spans="6:6" x14ac:dyDescent="0.2">
      <c r="F589" s="221"/>
    </row>
    <row r="590" spans="6:6" x14ac:dyDescent="0.2">
      <c r="F590" s="221"/>
    </row>
    <row r="591" spans="6:6" x14ac:dyDescent="0.2">
      <c r="F591" s="221"/>
    </row>
    <row r="592" spans="6:6" x14ac:dyDescent="0.2">
      <c r="F592" s="221"/>
    </row>
    <row r="593" spans="6:6" x14ac:dyDescent="0.2">
      <c r="F593" s="221"/>
    </row>
    <row r="594" spans="6:6" x14ac:dyDescent="0.2">
      <c r="F594" s="221"/>
    </row>
    <row r="595" spans="6:6" x14ac:dyDescent="0.2">
      <c r="F595" s="221"/>
    </row>
    <row r="596" spans="6:6" x14ac:dyDescent="0.2">
      <c r="F596" s="221"/>
    </row>
    <row r="597" spans="6:6" x14ac:dyDescent="0.2">
      <c r="F597" s="221"/>
    </row>
    <row r="598" spans="6:6" x14ac:dyDescent="0.2">
      <c r="F598" s="221"/>
    </row>
    <row r="599" spans="6:6" x14ac:dyDescent="0.2">
      <c r="F599" s="221"/>
    </row>
    <row r="600" spans="6:6" x14ac:dyDescent="0.2">
      <c r="F600" s="221"/>
    </row>
    <row r="601" spans="6:6" x14ac:dyDescent="0.2">
      <c r="F601" s="221"/>
    </row>
    <row r="602" spans="6:6" x14ac:dyDescent="0.2">
      <c r="F602" s="221"/>
    </row>
    <row r="603" spans="6:6" x14ac:dyDescent="0.2">
      <c r="F603" s="221"/>
    </row>
    <row r="604" spans="6:6" x14ac:dyDescent="0.2">
      <c r="F604" s="221"/>
    </row>
    <row r="605" spans="6:6" x14ac:dyDescent="0.2">
      <c r="F605" s="221"/>
    </row>
    <row r="606" spans="6:6" x14ac:dyDescent="0.2">
      <c r="F606" s="221"/>
    </row>
    <row r="607" spans="6:6" x14ac:dyDescent="0.2">
      <c r="F607" s="221"/>
    </row>
    <row r="608" spans="6:6" x14ac:dyDescent="0.2">
      <c r="F608" s="221"/>
    </row>
    <row r="609" spans="6:6" x14ac:dyDescent="0.2">
      <c r="F609" s="221"/>
    </row>
    <row r="610" spans="6:6" x14ac:dyDescent="0.2">
      <c r="F610" s="221"/>
    </row>
    <row r="611" spans="6:6" x14ac:dyDescent="0.2">
      <c r="F611" s="221"/>
    </row>
    <row r="612" spans="6:6" x14ac:dyDescent="0.2">
      <c r="F612" s="221"/>
    </row>
    <row r="613" spans="6:6" x14ac:dyDescent="0.2">
      <c r="F613" s="221"/>
    </row>
    <row r="614" spans="6:6" x14ac:dyDescent="0.2">
      <c r="F614" s="221"/>
    </row>
    <row r="615" spans="6:6" x14ac:dyDescent="0.2">
      <c r="F615" s="221"/>
    </row>
    <row r="616" spans="6:6" x14ac:dyDescent="0.2">
      <c r="F616" s="221"/>
    </row>
    <row r="617" spans="6:6" x14ac:dyDescent="0.2">
      <c r="F617" s="221"/>
    </row>
    <row r="618" spans="6:6" x14ac:dyDescent="0.2">
      <c r="F618" s="221"/>
    </row>
    <row r="619" spans="6:6" x14ac:dyDescent="0.2">
      <c r="F619" s="221"/>
    </row>
    <row r="620" spans="6:6" x14ac:dyDescent="0.2">
      <c r="F620" s="221"/>
    </row>
    <row r="621" spans="6:6" x14ac:dyDescent="0.2">
      <c r="F621" s="221"/>
    </row>
    <row r="622" spans="6:6" x14ac:dyDescent="0.2">
      <c r="F622" s="221"/>
    </row>
    <row r="623" spans="6:6" x14ac:dyDescent="0.2">
      <c r="F623" s="221"/>
    </row>
    <row r="624" spans="6:6" x14ac:dyDescent="0.2">
      <c r="F624" s="221"/>
    </row>
    <row r="625" spans="6:6" x14ac:dyDescent="0.2">
      <c r="F625" s="221"/>
    </row>
    <row r="626" spans="6:6" x14ac:dyDescent="0.2">
      <c r="F626" s="221"/>
    </row>
    <row r="627" spans="6:6" x14ac:dyDescent="0.2">
      <c r="F627" s="221"/>
    </row>
    <row r="628" spans="6:6" x14ac:dyDescent="0.2">
      <c r="F628" s="221"/>
    </row>
    <row r="629" spans="6:6" x14ac:dyDescent="0.2">
      <c r="F629" s="221"/>
    </row>
    <row r="630" spans="6:6" x14ac:dyDescent="0.2">
      <c r="F630" s="221"/>
    </row>
    <row r="631" spans="6:6" x14ac:dyDescent="0.2">
      <c r="F631" s="221"/>
    </row>
    <row r="632" spans="6:6" x14ac:dyDescent="0.2">
      <c r="F632" s="221"/>
    </row>
    <row r="633" spans="6:6" x14ac:dyDescent="0.2">
      <c r="F633" s="221"/>
    </row>
    <row r="634" spans="6:6" x14ac:dyDescent="0.2">
      <c r="F634" s="221"/>
    </row>
    <row r="635" spans="6:6" x14ac:dyDescent="0.2">
      <c r="F635" s="221"/>
    </row>
    <row r="636" spans="6:6" x14ac:dyDescent="0.2">
      <c r="F636" s="221"/>
    </row>
    <row r="637" spans="6:6" x14ac:dyDescent="0.2">
      <c r="F637" s="221"/>
    </row>
    <row r="638" spans="6:6" x14ac:dyDescent="0.2">
      <c r="F638" s="221"/>
    </row>
    <row r="639" spans="6:6" x14ac:dyDescent="0.2">
      <c r="F639" s="221"/>
    </row>
    <row r="640" spans="6:6" x14ac:dyDescent="0.2">
      <c r="F640" s="221"/>
    </row>
    <row r="641" spans="6:6" x14ac:dyDescent="0.2">
      <c r="F641" s="221"/>
    </row>
    <row r="642" spans="6:6" x14ac:dyDescent="0.2">
      <c r="F642" s="221"/>
    </row>
    <row r="643" spans="6:6" x14ac:dyDescent="0.2">
      <c r="F643" s="221"/>
    </row>
    <row r="644" spans="6:6" x14ac:dyDescent="0.2">
      <c r="F644" s="221"/>
    </row>
    <row r="645" spans="6:6" x14ac:dyDescent="0.2">
      <c r="F645" s="221"/>
    </row>
    <row r="646" spans="6:6" x14ac:dyDescent="0.2">
      <c r="F646" s="221"/>
    </row>
    <row r="647" spans="6:6" x14ac:dyDescent="0.2">
      <c r="F647" s="221"/>
    </row>
    <row r="648" spans="6:6" x14ac:dyDescent="0.2">
      <c r="F648" s="221"/>
    </row>
    <row r="649" spans="6:6" x14ac:dyDescent="0.2">
      <c r="F649" s="221"/>
    </row>
    <row r="650" spans="6:6" x14ac:dyDescent="0.2">
      <c r="F650" s="221"/>
    </row>
    <row r="651" spans="6:6" x14ac:dyDescent="0.2">
      <c r="F651" s="221"/>
    </row>
    <row r="652" spans="6:6" x14ac:dyDescent="0.2">
      <c r="F652" s="221"/>
    </row>
    <row r="653" spans="6:6" x14ac:dyDescent="0.2">
      <c r="F653" s="221"/>
    </row>
    <row r="654" spans="6:6" x14ac:dyDescent="0.2">
      <c r="F654" s="221"/>
    </row>
    <row r="655" spans="6:6" x14ac:dyDescent="0.2">
      <c r="F655" s="221"/>
    </row>
    <row r="656" spans="6:6" x14ac:dyDescent="0.2">
      <c r="F656" s="221"/>
    </row>
    <row r="657" spans="6:6" x14ac:dyDescent="0.2">
      <c r="F657" s="221"/>
    </row>
    <row r="658" spans="6:6" x14ac:dyDescent="0.2">
      <c r="F658" s="221"/>
    </row>
    <row r="659" spans="6:6" x14ac:dyDescent="0.2">
      <c r="F659" s="221"/>
    </row>
    <row r="660" spans="6:6" x14ac:dyDescent="0.2">
      <c r="F660" s="221"/>
    </row>
    <row r="661" spans="6:6" x14ac:dyDescent="0.2">
      <c r="F661" s="221"/>
    </row>
    <row r="662" spans="6:6" x14ac:dyDescent="0.2">
      <c r="F662" s="221"/>
    </row>
    <row r="663" spans="6:6" x14ac:dyDescent="0.2">
      <c r="F663" s="221"/>
    </row>
    <row r="664" spans="6:6" x14ac:dyDescent="0.2">
      <c r="F664" s="221"/>
    </row>
    <row r="665" spans="6:6" x14ac:dyDescent="0.2">
      <c r="F665" s="221"/>
    </row>
    <row r="666" spans="6:6" x14ac:dyDescent="0.2">
      <c r="F666" s="221"/>
    </row>
    <row r="667" spans="6:6" x14ac:dyDescent="0.2">
      <c r="F667" s="221"/>
    </row>
    <row r="668" spans="6:6" x14ac:dyDescent="0.2">
      <c r="F668" s="221"/>
    </row>
    <row r="669" spans="6:6" x14ac:dyDescent="0.2">
      <c r="F669" s="221"/>
    </row>
    <row r="670" spans="6:6" x14ac:dyDescent="0.2">
      <c r="F670" s="221"/>
    </row>
    <row r="671" spans="6:6" x14ac:dyDescent="0.2">
      <c r="F671" s="221"/>
    </row>
    <row r="672" spans="6:6" x14ac:dyDescent="0.2">
      <c r="F672" s="221"/>
    </row>
    <row r="673" spans="6:6" x14ac:dyDescent="0.2">
      <c r="F673" s="221"/>
    </row>
    <row r="674" spans="6:6" x14ac:dyDescent="0.2">
      <c r="F674" s="221"/>
    </row>
    <row r="675" spans="6:6" x14ac:dyDescent="0.2">
      <c r="F675" s="221"/>
    </row>
    <row r="676" spans="6:6" x14ac:dyDescent="0.2">
      <c r="F676" s="221"/>
    </row>
    <row r="677" spans="6:6" x14ac:dyDescent="0.2">
      <c r="F677" s="221"/>
    </row>
    <row r="678" spans="6:6" x14ac:dyDescent="0.2">
      <c r="F678" s="221"/>
    </row>
    <row r="679" spans="6:6" x14ac:dyDescent="0.2">
      <c r="F679" s="221"/>
    </row>
    <row r="680" spans="6:6" x14ac:dyDescent="0.2">
      <c r="F680" s="221"/>
    </row>
    <row r="681" spans="6:6" x14ac:dyDescent="0.2">
      <c r="F681" s="221"/>
    </row>
    <row r="682" spans="6:6" x14ac:dyDescent="0.2">
      <c r="F682" s="221"/>
    </row>
    <row r="683" spans="6:6" x14ac:dyDescent="0.2">
      <c r="F683" s="221"/>
    </row>
    <row r="684" spans="6:6" x14ac:dyDescent="0.2">
      <c r="F684" s="221"/>
    </row>
    <row r="685" spans="6:6" x14ac:dyDescent="0.2">
      <c r="F685" s="221"/>
    </row>
    <row r="686" spans="6:6" x14ac:dyDescent="0.2">
      <c r="F686" s="221"/>
    </row>
    <row r="687" spans="6:6" x14ac:dyDescent="0.2">
      <c r="F687" s="221"/>
    </row>
    <row r="688" spans="6:6" x14ac:dyDescent="0.2">
      <c r="F688" s="221"/>
    </row>
    <row r="689" spans="6:6" x14ac:dyDescent="0.2">
      <c r="F689" s="221"/>
    </row>
    <row r="690" spans="6:6" x14ac:dyDescent="0.2">
      <c r="F690" s="221"/>
    </row>
    <row r="691" spans="6:6" x14ac:dyDescent="0.2">
      <c r="F691" s="221"/>
    </row>
    <row r="692" spans="6:6" x14ac:dyDescent="0.2">
      <c r="F692" s="221"/>
    </row>
    <row r="693" spans="6:6" x14ac:dyDescent="0.2">
      <c r="F693" s="221"/>
    </row>
    <row r="694" spans="6:6" x14ac:dyDescent="0.2">
      <c r="F694" s="221"/>
    </row>
    <row r="695" spans="6:6" x14ac:dyDescent="0.2">
      <c r="F695" s="221"/>
    </row>
    <row r="696" spans="6:6" x14ac:dyDescent="0.2">
      <c r="F696" s="221"/>
    </row>
    <row r="697" spans="6:6" x14ac:dyDescent="0.2">
      <c r="F697" s="221"/>
    </row>
    <row r="698" spans="6:6" x14ac:dyDescent="0.2">
      <c r="F698" s="221"/>
    </row>
    <row r="699" spans="6:6" x14ac:dyDescent="0.2">
      <c r="F699" s="221"/>
    </row>
    <row r="700" spans="6:6" x14ac:dyDescent="0.2">
      <c r="F700" s="221"/>
    </row>
    <row r="701" spans="6:6" x14ac:dyDescent="0.2">
      <c r="F701" s="221"/>
    </row>
    <row r="702" spans="6:6" x14ac:dyDescent="0.2">
      <c r="F702" s="221"/>
    </row>
    <row r="703" spans="6:6" x14ac:dyDescent="0.2">
      <c r="F703" s="221"/>
    </row>
    <row r="704" spans="6:6" x14ac:dyDescent="0.2">
      <c r="F704" s="221"/>
    </row>
    <row r="705" spans="6:6" x14ac:dyDescent="0.2">
      <c r="F705" s="221"/>
    </row>
    <row r="706" spans="6:6" x14ac:dyDescent="0.2">
      <c r="F706" s="221"/>
    </row>
    <row r="707" spans="6:6" x14ac:dyDescent="0.2">
      <c r="F707" s="221"/>
    </row>
    <row r="708" spans="6:6" x14ac:dyDescent="0.2">
      <c r="F708" s="221"/>
    </row>
    <row r="709" spans="6:6" x14ac:dyDescent="0.2">
      <c r="F709" s="221"/>
    </row>
    <row r="710" spans="6:6" x14ac:dyDescent="0.2">
      <c r="F710" s="221"/>
    </row>
    <row r="711" spans="6:6" x14ac:dyDescent="0.2">
      <c r="F711" s="221"/>
    </row>
    <row r="712" spans="6:6" x14ac:dyDescent="0.2">
      <c r="F712" s="221"/>
    </row>
    <row r="713" spans="6:6" x14ac:dyDescent="0.2">
      <c r="F713" s="221"/>
    </row>
    <row r="714" spans="6:6" x14ac:dyDescent="0.2">
      <c r="F714" s="221"/>
    </row>
    <row r="715" spans="6:6" x14ac:dyDescent="0.2">
      <c r="F715" s="221"/>
    </row>
    <row r="716" spans="6:6" x14ac:dyDescent="0.2">
      <c r="F716" s="221"/>
    </row>
    <row r="717" spans="6:6" x14ac:dyDescent="0.2">
      <c r="F717" s="221"/>
    </row>
    <row r="718" spans="6:6" x14ac:dyDescent="0.2">
      <c r="F718" s="221"/>
    </row>
    <row r="719" spans="6:6" x14ac:dyDescent="0.2">
      <c r="F719" s="221"/>
    </row>
    <row r="720" spans="6:6" x14ac:dyDescent="0.2">
      <c r="F720" s="221"/>
    </row>
    <row r="721" spans="6:6" x14ac:dyDescent="0.2">
      <c r="F721" s="221"/>
    </row>
    <row r="722" spans="6:6" x14ac:dyDescent="0.2">
      <c r="F722" s="221"/>
    </row>
    <row r="723" spans="6:6" x14ac:dyDescent="0.2">
      <c r="F723" s="221"/>
    </row>
    <row r="724" spans="6:6" x14ac:dyDescent="0.2">
      <c r="F724" s="221"/>
    </row>
    <row r="725" spans="6:6" x14ac:dyDescent="0.2">
      <c r="F725" s="221"/>
    </row>
    <row r="726" spans="6:6" x14ac:dyDescent="0.2">
      <c r="F726" s="221"/>
    </row>
    <row r="727" spans="6:6" x14ac:dyDescent="0.2">
      <c r="F727" s="221"/>
    </row>
    <row r="728" spans="6:6" x14ac:dyDescent="0.2">
      <c r="F728" s="221"/>
    </row>
    <row r="729" spans="6:6" x14ac:dyDescent="0.2">
      <c r="F729" s="221"/>
    </row>
    <row r="730" spans="6:6" x14ac:dyDescent="0.2">
      <c r="F730" s="221"/>
    </row>
    <row r="731" spans="6:6" x14ac:dyDescent="0.2">
      <c r="F731" s="221"/>
    </row>
    <row r="732" spans="6:6" x14ac:dyDescent="0.2">
      <c r="F732" s="221"/>
    </row>
    <row r="733" spans="6:6" x14ac:dyDescent="0.2">
      <c r="F733" s="221"/>
    </row>
    <row r="734" spans="6:6" x14ac:dyDescent="0.2">
      <c r="F734" s="221"/>
    </row>
    <row r="735" spans="6:6" x14ac:dyDescent="0.2">
      <c r="F735" s="221"/>
    </row>
    <row r="736" spans="6:6" x14ac:dyDescent="0.2">
      <c r="F736" s="221"/>
    </row>
    <row r="737" spans="6:6" x14ac:dyDescent="0.2">
      <c r="F737" s="221"/>
    </row>
    <row r="738" spans="6:6" x14ac:dyDescent="0.2">
      <c r="F738" s="221"/>
    </row>
    <row r="739" spans="6:6" x14ac:dyDescent="0.2">
      <c r="F739" s="221"/>
    </row>
    <row r="740" spans="6:6" x14ac:dyDescent="0.2">
      <c r="F740" s="221"/>
    </row>
    <row r="741" spans="6:6" x14ac:dyDescent="0.2">
      <c r="F741" s="221"/>
    </row>
    <row r="742" spans="6:6" x14ac:dyDescent="0.2">
      <c r="F742" s="221"/>
    </row>
    <row r="743" spans="6:6" x14ac:dyDescent="0.2">
      <c r="F743" s="221"/>
    </row>
    <row r="744" spans="6:6" x14ac:dyDescent="0.2">
      <c r="F744" s="221"/>
    </row>
    <row r="745" spans="6:6" x14ac:dyDescent="0.2">
      <c r="F745" s="221"/>
    </row>
    <row r="746" spans="6:6" x14ac:dyDescent="0.2">
      <c r="F746" s="221"/>
    </row>
    <row r="747" spans="6:6" x14ac:dyDescent="0.2">
      <c r="F747" s="221"/>
    </row>
    <row r="748" spans="6:6" x14ac:dyDescent="0.2">
      <c r="F748" s="221"/>
    </row>
    <row r="749" spans="6:6" x14ac:dyDescent="0.2">
      <c r="F749" s="221"/>
    </row>
    <row r="750" spans="6:6" x14ac:dyDescent="0.2">
      <c r="F750" s="221"/>
    </row>
    <row r="751" spans="6:6" x14ac:dyDescent="0.2">
      <c r="F751" s="221"/>
    </row>
    <row r="752" spans="6:6" x14ac:dyDescent="0.2">
      <c r="F752" s="221"/>
    </row>
    <row r="753" spans="6:6" x14ac:dyDescent="0.2">
      <c r="F753" s="221"/>
    </row>
    <row r="754" spans="6:6" x14ac:dyDescent="0.2">
      <c r="F754" s="221"/>
    </row>
    <row r="755" spans="6:6" x14ac:dyDescent="0.2">
      <c r="F755" s="221"/>
    </row>
    <row r="756" spans="6:6" x14ac:dyDescent="0.2">
      <c r="F756" s="221"/>
    </row>
    <row r="757" spans="6:6" x14ac:dyDescent="0.2">
      <c r="F757" s="221"/>
    </row>
    <row r="758" spans="6:6" x14ac:dyDescent="0.2">
      <c r="F758" s="221"/>
    </row>
    <row r="759" spans="6:6" x14ac:dyDescent="0.2">
      <c r="F759" s="221"/>
    </row>
    <row r="760" spans="6:6" x14ac:dyDescent="0.2">
      <c r="F760" s="221"/>
    </row>
    <row r="761" spans="6:6" x14ac:dyDescent="0.2">
      <c r="F761" s="221"/>
    </row>
    <row r="762" spans="6:6" x14ac:dyDescent="0.2">
      <c r="F762" s="221"/>
    </row>
    <row r="763" spans="6:6" x14ac:dyDescent="0.2">
      <c r="F763" s="221"/>
    </row>
    <row r="764" spans="6:6" x14ac:dyDescent="0.2">
      <c r="F764" s="221"/>
    </row>
    <row r="765" spans="6:6" x14ac:dyDescent="0.2">
      <c r="F765" s="221"/>
    </row>
    <row r="766" spans="6:6" x14ac:dyDescent="0.2">
      <c r="F766" s="221"/>
    </row>
    <row r="767" spans="6:6" x14ac:dyDescent="0.2">
      <c r="F767" s="221"/>
    </row>
    <row r="768" spans="6:6" x14ac:dyDescent="0.2">
      <c r="F768" s="221"/>
    </row>
    <row r="769" spans="6:6" x14ac:dyDescent="0.2">
      <c r="F769" s="221"/>
    </row>
    <row r="770" spans="6:6" x14ac:dyDescent="0.2">
      <c r="F770" s="221"/>
    </row>
    <row r="771" spans="6:6" x14ac:dyDescent="0.2">
      <c r="F771" s="221"/>
    </row>
    <row r="772" spans="6:6" x14ac:dyDescent="0.2">
      <c r="F772" s="221"/>
    </row>
    <row r="773" spans="6:6" x14ac:dyDescent="0.2">
      <c r="F773" s="221"/>
    </row>
    <row r="774" spans="6:6" x14ac:dyDescent="0.2">
      <c r="F774" s="221"/>
    </row>
    <row r="775" spans="6:6" x14ac:dyDescent="0.2">
      <c r="F775" s="221"/>
    </row>
    <row r="776" spans="6:6" x14ac:dyDescent="0.2">
      <c r="F776" s="221"/>
    </row>
    <row r="777" spans="6:6" x14ac:dyDescent="0.2">
      <c r="F777" s="221"/>
    </row>
    <row r="778" spans="6:6" x14ac:dyDescent="0.2">
      <c r="F778" s="221"/>
    </row>
    <row r="779" spans="6:6" x14ac:dyDescent="0.2">
      <c r="F779" s="221"/>
    </row>
    <row r="780" spans="6:6" x14ac:dyDescent="0.2">
      <c r="F780" s="221"/>
    </row>
    <row r="781" spans="6:6" x14ac:dyDescent="0.2">
      <c r="F781" s="221"/>
    </row>
    <row r="782" spans="6:6" x14ac:dyDescent="0.2">
      <c r="F782" s="221"/>
    </row>
    <row r="783" spans="6:6" x14ac:dyDescent="0.2">
      <c r="F783" s="221"/>
    </row>
    <row r="784" spans="6:6" x14ac:dyDescent="0.2">
      <c r="F784" s="221"/>
    </row>
    <row r="785" spans="6:6" x14ac:dyDescent="0.2">
      <c r="F785" s="221"/>
    </row>
    <row r="786" spans="6:6" x14ac:dyDescent="0.2">
      <c r="F786" s="221"/>
    </row>
    <row r="787" spans="6:6" x14ac:dyDescent="0.2">
      <c r="F787" s="221"/>
    </row>
    <row r="788" spans="6:6" x14ac:dyDescent="0.2">
      <c r="F788" s="221"/>
    </row>
    <row r="789" spans="6:6" x14ac:dyDescent="0.2">
      <c r="F789" s="221"/>
    </row>
    <row r="790" spans="6:6" x14ac:dyDescent="0.2">
      <c r="F790" s="221"/>
    </row>
    <row r="791" spans="6:6" x14ac:dyDescent="0.2">
      <c r="F791" s="221"/>
    </row>
    <row r="792" spans="6:6" x14ac:dyDescent="0.2">
      <c r="F792" s="221"/>
    </row>
    <row r="793" spans="6:6" x14ac:dyDescent="0.2">
      <c r="F793" s="221"/>
    </row>
    <row r="794" spans="6:6" x14ac:dyDescent="0.2">
      <c r="F794" s="221"/>
    </row>
    <row r="795" spans="6:6" x14ac:dyDescent="0.2">
      <c r="F795" s="221"/>
    </row>
    <row r="796" spans="6:6" x14ac:dyDescent="0.2">
      <c r="F796" s="221"/>
    </row>
    <row r="797" spans="6:6" x14ac:dyDescent="0.2">
      <c r="F797" s="221"/>
    </row>
    <row r="798" spans="6:6" x14ac:dyDescent="0.2">
      <c r="F798" s="221"/>
    </row>
    <row r="799" spans="6:6" x14ac:dyDescent="0.2">
      <c r="F799" s="221"/>
    </row>
    <row r="800" spans="6:6" x14ac:dyDescent="0.2">
      <c r="F800" s="221"/>
    </row>
    <row r="801" spans="6:6" x14ac:dyDescent="0.2">
      <c r="F801" s="221"/>
    </row>
    <row r="802" spans="6:6" x14ac:dyDescent="0.2">
      <c r="F802" s="221"/>
    </row>
    <row r="803" spans="6:6" x14ac:dyDescent="0.2">
      <c r="F803" s="221"/>
    </row>
    <row r="804" spans="6:6" x14ac:dyDescent="0.2">
      <c r="F804" s="221"/>
    </row>
    <row r="805" spans="6:6" x14ac:dyDescent="0.2">
      <c r="F805" s="221"/>
    </row>
    <row r="806" spans="6:6" x14ac:dyDescent="0.2">
      <c r="F806" s="221"/>
    </row>
    <row r="807" spans="6:6" x14ac:dyDescent="0.2">
      <c r="F807" s="221"/>
    </row>
    <row r="808" spans="6:6" x14ac:dyDescent="0.2">
      <c r="F808" s="221"/>
    </row>
    <row r="809" spans="6:6" x14ac:dyDescent="0.2">
      <c r="F809" s="221"/>
    </row>
    <row r="810" spans="6:6" x14ac:dyDescent="0.2">
      <c r="F810" s="221"/>
    </row>
    <row r="811" spans="6:6" x14ac:dyDescent="0.2">
      <c r="F811" s="221"/>
    </row>
    <row r="812" spans="6:6" x14ac:dyDescent="0.2">
      <c r="F812" s="221"/>
    </row>
    <row r="813" spans="6:6" x14ac:dyDescent="0.2">
      <c r="F813" s="221"/>
    </row>
    <row r="814" spans="6:6" x14ac:dyDescent="0.2">
      <c r="F814" s="221"/>
    </row>
    <row r="815" spans="6:6" x14ac:dyDescent="0.2">
      <c r="F815" s="221"/>
    </row>
    <row r="816" spans="6:6" x14ac:dyDescent="0.2">
      <c r="F816" s="221"/>
    </row>
    <row r="817" spans="6:6" x14ac:dyDescent="0.2">
      <c r="F817" s="221"/>
    </row>
    <row r="818" spans="6:6" x14ac:dyDescent="0.2">
      <c r="F818" s="221"/>
    </row>
    <row r="819" spans="6:6" x14ac:dyDescent="0.2">
      <c r="F819" s="221"/>
    </row>
    <row r="820" spans="6:6" x14ac:dyDescent="0.2">
      <c r="F820" s="221"/>
    </row>
    <row r="821" spans="6:6" x14ac:dyDescent="0.2">
      <c r="F821" s="221"/>
    </row>
    <row r="822" spans="6:6" x14ac:dyDescent="0.2">
      <c r="F822" s="221"/>
    </row>
    <row r="823" spans="6:6" x14ac:dyDescent="0.2">
      <c r="F823" s="221"/>
    </row>
    <row r="824" spans="6:6" x14ac:dyDescent="0.2">
      <c r="F824" s="221"/>
    </row>
    <row r="825" spans="6:6" x14ac:dyDescent="0.2">
      <c r="F825" s="221"/>
    </row>
    <row r="826" spans="6:6" x14ac:dyDescent="0.2">
      <c r="F826" s="221"/>
    </row>
    <row r="827" spans="6:6" x14ac:dyDescent="0.2">
      <c r="F827" s="221"/>
    </row>
    <row r="828" spans="6:6" x14ac:dyDescent="0.2">
      <c r="F828" s="221"/>
    </row>
    <row r="829" spans="6:6" x14ac:dyDescent="0.2">
      <c r="F829" s="221"/>
    </row>
    <row r="830" spans="6:6" x14ac:dyDescent="0.2">
      <c r="F830" s="221"/>
    </row>
    <row r="831" spans="6:6" x14ac:dyDescent="0.2">
      <c r="F831" s="221"/>
    </row>
    <row r="832" spans="6:6" x14ac:dyDescent="0.2">
      <c r="F832" s="221"/>
    </row>
    <row r="833" spans="6:6" x14ac:dyDescent="0.2">
      <c r="F833" s="221"/>
    </row>
    <row r="834" spans="6:6" x14ac:dyDescent="0.2">
      <c r="F834" s="221"/>
    </row>
    <row r="835" spans="6:6" x14ac:dyDescent="0.2">
      <c r="F835" s="221"/>
    </row>
    <row r="836" spans="6:6" x14ac:dyDescent="0.2">
      <c r="F836" s="221"/>
    </row>
    <row r="837" spans="6:6" x14ac:dyDescent="0.2">
      <c r="F837" s="221"/>
    </row>
    <row r="838" spans="6:6" x14ac:dyDescent="0.2">
      <c r="F838" s="221"/>
    </row>
    <row r="839" spans="6:6" x14ac:dyDescent="0.2">
      <c r="F839" s="221"/>
    </row>
    <row r="840" spans="6:6" x14ac:dyDescent="0.2">
      <c r="F840" s="221"/>
    </row>
    <row r="841" spans="6:6" x14ac:dyDescent="0.2">
      <c r="F841" s="221"/>
    </row>
    <row r="842" spans="6:6" x14ac:dyDescent="0.2">
      <c r="F842" s="221"/>
    </row>
    <row r="843" spans="6:6" x14ac:dyDescent="0.2">
      <c r="F843" s="221"/>
    </row>
    <row r="844" spans="6:6" x14ac:dyDescent="0.2">
      <c r="F844" s="221"/>
    </row>
    <row r="845" spans="6:6" x14ac:dyDescent="0.2">
      <c r="F845" s="221"/>
    </row>
    <row r="846" spans="6:6" x14ac:dyDescent="0.2">
      <c r="F846" s="221"/>
    </row>
    <row r="847" spans="6:6" x14ac:dyDescent="0.2">
      <c r="F847" s="221"/>
    </row>
    <row r="848" spans="6:6" x14ac:dyDescent="0.2">
      <c r="F848" s="221"/>
    </row>
    <row r="849" spans="6:6" x14ac:dyDescent="0.2">
      <c r="F849" s="221"/>
    </row>
    <row r="850" spans="6:6" x14ac:dyDescent="0.2">
      <c r="F850" s="221"/>
    </row>
    <row r="851" spans="6:6" x14ac:dyDescent="0.2">
      <c r="F851" s="221"/>
    </row>
    <row r="852" spans="6:6" x14ac:dyDescent="0.2">
      <c r="F852" s="221"/>
    </row>
    <row r="853" spans="6:6" x14ac:dyDescent="0.2">
      <c r="F853" s="221"/>
    </row>
    <row r="854" spans="6:6" x14ac:dyDescent="0.2">
      <c r="F854" s="221"/>
    </row>
    <row r="855" spans="6:6" x14ac:dyDescent="0.2">
      <c r="F855" s="221"/>
    </row>
    <row r="856" spans="6:6" x14ac:dyDescent="0.2">
      <c r="F856" s="221"/>
    </row>
    <row r="857" spans="6:6" x14ac:dyDescent="0.2">
      <c r="F857" s="221"/>
    </row>
    <row r="858" spans="6:6" x14ac:dyDescent="0.2">
      <c r="F858" s="221"/>
    </row>
    <row r="859" spans="6:6" x14ac:dyDescent="0.2">
      <c r="F859" s="221"/>
    </row>
    <row r="860" spans="6:6" x14ac:dyDescent="0.2">
      <c r="F860" s="221"/>
    </row>
    <row r="861" spans="6:6" x14ac:dyDescent="0.2">
      <c r="F861" s="221"/>
    </row>
    <row r="862" spans="6:6" x14ac:dyDescent="0.2">
      <c r="F862" s="221"/>
    </row>
    <row r="863" spans="6:6" x14ac:dyDescent="0.2">
      <c r="F863" s="221"/>
    </row>
    <row r="864" spans="6:6" x14ac:dyDescent="0.2">
      <c r="F864" s="221"/>
    </row>
    <row r="865" spans="6:6" x14ac:dyDescent="0.2">
      <c r="F865" s="221"/>
    </row>
    <row r="866" spans="6:6" x14ac:dyDescent="0.2">
      <c r="F866" s="221"/>
    </row>
    <row r="867" spans="6:6" x14ac:dyDescent="0.2">
      <c r="F867" s="221"/>
    </row>
    <row r="868" spans="6:6" x14ac:dyDescent="0.2">
      <c r="F868" s="221"/>
    </row>
    <row r="869" spans="6:6" x14ac:dyDescent="0.2">
      <c r="F869" s="221"/>
    </row>
    <row r="870" spans="6:6" x14ac:dyDescent="0.2">
      <c r="F870" s="221"/>
    </row>
    <row r="871" spans="6:6" x14ac:dyDescent="0.2">
      <c r="F871" s="221"/>
    </row>
    <row r="872" spans="6:6" x14ac:dyDescent="0.2">
      <c r="F872" s="221"/>
    </row>
    <row r="873" spans="6:6" x14ac:dyDescent="0.2">
      <c r="F873" s="221"/>
    </row>
    <row r="874" spans="6:6" x14ac:dyDescent="0.2">
      <c r="F874" s="221"/>
    </row>
    <row r="875" spans="6:6" x14ac:dyDescent="0.2">
      <c r="F875" s="221"/>
    </row>
    <row r="876" spans="6:6" x14ac:dyDescent="0.2">
      <c r="F876" s="221"/>
    </row>
    <row r="877" spans="6:6" x14ac:dyDescent="0.2">
      <c r="F877" s="221"/>
    </row>
    <row r="878" spans="6:6" x14ac:dyDescent="0.2">
      <c r="F878" s="221"/>
    </row>
    <row r="879" spans="6:6" x14ac:dyDescent="0.2">
      <c r="F879" s="221"/>
    </row>
    <row r="880" spans="6:6" x14ac:dyDescent="0.2">
      <c r="F880" s="221"/>
    </row>
    <row r="881" spans="6:6" x14ac:dyDescent="0.2">
      <c r="F881" s="221"/>
    </row>
    <row r="882" spans="6:6" x14ac:dyDescent="0.2">
      <c r="F882" s="221"/>
    </row>
    <row r="883" spans="6:6" x14ac:dyDescent="0.2">
      <c r="F883" s="221"/>
    </row>
    <row r="884" spans="6:6" x14ac:dyDescent="0.2">
      <c r="F884" s="221"/>
    </row>
    <row r="885" spans="6:6" x14ac:dyDescent="0.2">
      <c r="F885" s="221"/>
    </row>
    <row r="886" spans="6:6" x14ac:dyDescent="0.2">
      <c r="F886" s="221"/>
    </row>
    <row r="887" spans="6:6" x14ac:dyDescent="0.2">
      <c r="F887" s="221"/>
    </row>
    <row r="888" spans="6:6" x14ac:dyDescent="0.2">
      <c r="F888" s="221"/>
    </row>
    <row r="889" spans="6:6" x14ac:dyDescent="0.2">
      <c r="F889" s="221"/>
    </row>
    <row r="890" spans="6:6" x14ac:dyDescent="0.2">
      <c r="F890" s="221"/>
    </row>
    <row r="891" spans="6:6" x14ac:dyDescent="0.2">
      <c r="F891" s="221"/>
    </row>
    <row r="892" spans="6:6" x14ac:dyDescent="0.2">
      <c r="F892" s="221"/>
    </row>
    <row r="893" spans="6:6" x14ac:dyDescent="0.2">
      <c r="F893" s="221"/>
    </row>
    <row r="894" spans="6:6" x14ac:dyDescent="0.2">
      <c r="F894" s="221"/>
    </row>
    <row r="895" spans="6:6" x14ac:dyDescent="0.2">
      <c r="F895" s="221"/>
    </row>
    <row r="896" spans="6:6" x14ac:dyDescent="0.2">
      <c r="F896" s="221"/>
    </row>
    <row r="897" spans="6:6" x14ac:dyDescent="0.2">
      <c r="F897" s="221"/>
    </row>
    <row r="898" spans="6:6" x14ac:dyDescent="0.2">
      <c r="F898" s="221"/>
    </row>
    <row r="899" spans="6:6" x14ac:dyDescent="0.2">
      <c r="F899" s="221"/>
    </row>
    <row r="900" spans="6:6" x14ac:dyDescent="0.2">
      <c r="F900" s="221"/>
    </row>
    <row r="901" spans="6:6" x14ac:dyDescent="0.2">
      <c r="F901" s="221"/>
    </row>
    <row r="902" spans="6:6" x14ac:dyDescent="0.2">
      <c r="F902" s="221"/>
    </row>
    <row r="903" spans="6:6" x14ac:dyDescent="0.2">
      <c r="F903" s="221"/>
    </row>
    <row r="904" spans="6:6" x14ac:dyDescent="0.2">
      <c r="F904" s="221"/>
    </row>
    <row r="905" spans="6:6" x14ac:dyDescent="0.2">
      <c r="F905" s="221"/>
    </row>
    <row r="906" spans="6:6" x14ac:dyDescent="0.2">
      <c r="F906" s="221"/>
    </row>
    <row r="907" spans="6:6" x14ac:dyDescent="0.2">
      <c r="F907" s="221"/>
    </row>
    <row r="908" spans="6:6" x14ac:dyDescent="0.2">
      <c r="F908" s="221"/>
    </row>
    <row r="909" spans="6:6" x14ac:dyDescent="0.2">
      <c r="F909" s="221"/>
    </row>
    <row r="910" spans="6:6" x14ac:dyDescent="0.2">
      <c r="F910" s="221"/>
    </row>
    <row r="911" spans="6:6" x14ac:dyDescent="0.2">
      <c r="F911" s="221"/>
    </row>
    <row r="912" spans="6:6" x14ac:dyDescent="0.2">
      <c r="F912" s="221"/>
    </row>
    <row r="913" spans="6:6" x14ac:dyDescent="0.2">
      <c r="F913" s="221"/>
    </row>
    <row r="914" spans="6:6" x14ac:dyDescent="0.2">
      <c r="F914" s="221"/>
    </row>
    <row r="915" spans="6:6" x14ac:dyDescent="0.2">
      <c r="F915" s="221"/>
    </row>
    <row r="916" spans="6:6" x14ac:dyDescent="0.2">
      <c r="F916" s="221"/>
    </row>
    <row r="917" spans="6:6" x14ac:dyDescent="0.2">
      <c r="F917" s="221"/>
    </row>
    <row r="918" spans="6:6" x14ac:dyDescent="0.2">
      <c r="F918" s="221"/>
    </row>
    <row r="919" spans="6:6" x14ac:dyDescent="0.2">
      <c r="F919" s="221"/>
    </row>
    <row r="920" spans="6:6" x14ac:dyDescent="0.2">
      <c r="F920" s="221"/>
    </row>
    <row r="921" spans="6:6" x14ac:dyDescent="0.2">
      <c r="F921" s="221"/>
    </row>
    <row r="922" spans="6:6" x14ac:dyDescent="0.2">
      <c r="F922" s="221"/>
    </row>
    <row r="923" spans="6:6" x14ac:dyDescent="0.2">
      <c r="F923" s="221"/>
    </row>
    <row r="924" spans="6:6" x14ac:dyDescent="0.2">
      <c r="F924" s="221"/>
    </row>
    <row r="925" spans="6:6" x14ac:dyDescent="0.2">
      <c r="F925" s="221"/>
    </row>
    <row r="926" spans="6:6" x14ac:dyDescent="0.2">
      <c r="F926" s="221"/>
    </row>
    <row r="927" spans="6:6" x14ac:dyDescent="0.2">
      <c r="F927" s="221"/>
    </row>
    <row r="928" spans="6:6" x14ac:dyDescent="0.2">
      <c r="F928" s="221"/>
    </row>
    <row r="929" spans="6:6" x14ac:dyDescent="0.2">
      <c r="F929" s="221"/>
    </row>
    <row r="930" spans="6:6" x14ac:dyDescent="0.2">
      <c r="F930" s="221"/>
    </row>
    <row r="931" spans="6:6" x14ac:dyDescent="0.2">
      <c r="F931" s="221"/>
    </row>
    <row r="932" spans="6:6" x14ac:dyDescent="0.2">
      <c r="F932" s="221"/>
    </row>
    <row r="933" spans="6:6" x14ac:dyDescent="0.2">
      <c r="F933" s="221"/>
    </row>
    <row r="934" spans="6:6" x14ac:dyDescent="0.2">
      <c r="F934" s="221"/>
    </row>
    <row r="935" spans="6:6" x14ac:dyDescent="0.2">
      <c r="F935" s="221"/>
    </row>
    <row r="936" spans="6:6" x14ac:dyDescent="0.2">
      <c r="F936" s="221"/>
    </row>
    <row r="937" spans="6:6" x14ac:dyDescent="0.2">
      <c r="F937" s="221"/>
    </row>
    <row r="938" spans="6:6" x14ac:dyDescent="0.2">
      <c r="F938" s="221"/>
    </row>
    <row r="939" spans="6:6" x14ac:dyDescent="0.2">
      <c r="F939" s="221"/>
    </row>
    <row r="940" spans="6:6" x14ac:dyDescent="0.2">
      <c r="F940" s="221"/>
    </row>
    <row r="941" spans="6:6" x14ac:dyDescent="0.2">
      <c r="F941" s="221"/>
    </row>
    <row r="942" spans="6:6" x14ac:dyDescent="0.2">
      <c r="F942" s="221"/>
    </row>
    <row r="943" spans="6:6" x14ac:dyDescent="0.2">
      <c r="F943" s="221"/>
    </row>
    <row r="944" spans="6:6" x14ac:dyDescent="0.2">
      <c r="F944" s="221"/>
    </row>
    <row r="945" spans="6:6" x14ac:dyDescent="0.2">
      <c r="F945" s="221"/>
    </row>
    <row r="946" spans="6:6" x14ac:dyDescent="0.2">
      <c r="F946" s="221"/>
    </row>
    <row r="947" spans="6:6" x14ac:dyDescent="0.2">
      <c r="F947" s="221"/>
    </row>
    <row r="948" spans="6:6" x14ac:dyDescent="0.2">
      <c r="F948" s="221"/>
    </row>
    <row r="949" spans="6:6" x14ac:dyDescent="0.2">
      <c r="F949" s="221"/>
    </row>
    <row r="950" spans="6:6" x14ac:dyDescent="0.2">
      <c r="F950" s="221"/>
    </row>
    <row r="951" spans="6:6" x14ac:dyDescent="0.2">
      <c r="F951" s="221"/>
    </row>
    <row r="952" spans="6:6" x14ac:dyDescent="0.2">
      <c r="F952" s="221"/>
    </row>
    <row r="953" spans="6:6" x14ac:dyDescent="0.2">
      <c r="F953" s="221"/>
    </row>
    <row r="954" spans="6:6" x14ac:dyDescent="0.2">
      <c r="F954" s="221"/>
    </row>
    <row r="955" spans="6:6" x14ac:dyDescent="0.2">
      <c r="F955" s="221"/>
    </row>
  </sheetData>
  <sheetProtection password="EB1C" sheet="1" formatRows="0" selectLockedCells="1" autoFilter="0" pivotTables="0"/>
  <mergeCells count="29">
    <mergeCell ref="C24:C27"/>
    <mergeCell ref="B32:C32"/>
    <mergeCell ref="B33:C33"/>
    <mergeCell ref="B14:D14"/>
    <mergeCell ref="B15:D15"/>
    <mergeCell ref="B16:D16"/>
    <mergeCell ref="B17:D17"/>
    <mergeCell ref="C19:C22"/>
    <mergeCell ref="B1:E1"/>
    <mergeCell ref="B3:E8"/>
    <mergeCell ref="B10:D10"/>
    <mergeCell ref="B11:D11"/>
    <mergeCell ref="B12:D12"/>
    <mergeCell ref="F29:F31"/>
    <mergeCell ref="B2:E2"/>
    <mergeCell ref="D34:E34"/>
    <mergeCell ref="B39:E39"/>
    <mergeCell ref="B36:C36"/>
    <mergeCell ref="D35:E35"/>
    <mergeCell ref="D37:E37"/>
    <mergeCell ref="D36:E36"/>
    <mergeCell ref="B37:C37"/>
    <mergeCell ref="E32:E33"/>
    <mergeCell ref="B18:D18"/>
    <mergeCell ref="B29:B31"/>
    <mergeCell ref="F13:F14"/>
    <mergeCell ref="B34:C34"/>
    <mergeCell ref="B35:C35"/>
    <mergeCell ref="B13:D13"/>
  </mergeCells>
  <phoneticPr fontId="0" type="noConversion"/>
  <dataValidations xWindow="824" yWindow="522" count="14">
    <dataValidation type="textLength" operator="lessThanOrEqual" allowBlank="1" showInputMessage="1" showErrorMessage="1" prompt="Max. 200 characters" sqref="D37:E37" xr:uid="{00000000-0002-0000-0200-000000000000}">
      <formula1>200</formula1>
    </dataValidation>
    <dataValidation type="list" allowBlank="1" showInputMessage="1" showErrorMessage="1" sqref="E18" xr:uid="{00000000-0002-0000-0200-000001000000}">
      <formula1>$I$1:$I$7</formula1>
    </dataValidation>
    <dataValidation type="textLength" operator="equal" allowBlank="1" showInputMessage="1" showErrorMessage="1" sqref="E26 E24" xr:uid="{00000000-0002-0000-0200-000002000000}">
      <formula1>5</formula1>
    </dataValidation>
    <dataValidation type="textLength" operator="equal" allowBlank="1" showInputMessage="1" showErrorMessage="1" sqref="E25" xr:uid="{00000000-0002-0000-0200-000003000000}">
      <formula1>6</formula1>
    </dataValidation>
    <dataValidation allowBlank="1" showInputMessage="1" showErrorMessage="1" prompt="Enter as 123456789 (no dashes)_x000a_ONLY ENTER FOR FIRST REIMBURSEMENT" sqref="E13" xr:uid="{00000000-0002-0000-0200-000004000000}"/>
    <dataValidation operator="lessThanOrEqual" allowBlank="1" showInputMessage="1" showErrorMessage="1" sqref="D36:E36" xr:uid="{00000000-0002-0000-0200-000005000000}"/>
    <dataValidation type="list" operator="lessThanOrEqual" allowBlank="1" showInputMessage="1" showErrorMessage="1" sqref="D35:E35" xr:uid="{00000000-0002-0000-0200-000006000000}">
      <formula1>$I$39:$I$52</formula1>
    </dataValidation>
    <dataValidation allowBlank="1" showInputMessage="1" showErrorMessage="1" prompt="Enter as Month/Date/Year" sqref="F34" xr:uid="{00000000-0002-0000-0200-000007000000}"/>
    <dataValidation allowBlank="1" showInputMessage="1" showErrorMessage="1" prompt="MAX AMOUNT ONLY FROM THIS CHARTFIELD" sqref="E23" xr:uid="{00000000-0002-0000-0200-000008000000}"/>
    <dataValidation allowBlank="1" showInputMessage="1" showErrorMessage="1" prompt="CHECK WILL BE MAILED TO THIS BOX NUMBER" sqref="E16" xr:uid="{00000000-0002-0000-0200-000009000000}"/>
    <dataValidation allowBlank="1" showErrorMessage="1" prompt="MAX AMOUNT ONLY FROM THIS CHARTFIELD" sqref="E28" xr:uid="{00000000-0002-0000-0200-00000A000000}"/>
    <dataValidation allowBlank="1" showErrorMessage="1" sqref="D33" xr:uid="{00000000-0002-0000-0200-00000B000000}"/>
    <dataValidation type="textLength" operator="lessThanOrEqual" allowBlank="1" showErrorMessage="1" prompt="Max. 200 characters" sqref="D34:E34" xr:uid="{00000000-0002-0000-0200-00000C000000}">
      <formula1>200</formula1>
    </dataValidation>
    <dataValidation allowBlank="1" showErrorMessage="1" prompt="Enter as Month/Date/Year" sqref="D32" xr:uid="{00000000-0002-0000-0200-00000D000000}"/>
  </dataValidations>
  <printOptions horizontalCentered="1"/>
  <pageMargins left="0.25" right="0.25" top="0.48" bottom="0.56000000000000005" header="0.3" footer="0.3"/>
  <pageSetup scale="70" orientation="portrait" horizontalDpi="300" verticalDpi="300" r:id="rId1"/>
  <headerFooter alignWithMargins="0">
    <oddFooter>&amp;L&amp;8File: &amp;F
Tab: &amp;A&amp;C&amp;8&amp;P of &amp;N&amp;R&amp;8&amp;D
&amp;T</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3"/>
    <pageSetUpPr fitToPage="1"/>
  </sheetPr>
  <dimension ref="B2:R47"/>
  <sheetViews>
    <sheetView showGridLines="0" showRowColHeaders="0" showZeros="0" zoomScaleNormal="100" workbookViewId="0">
      <selection activeCell="C22" sqref="C22"/>
    </sheetView>
  </sheetViews>
  <sheetFormatPr defaultColWidth="9.140625" defaultRowHeight="12.75" x14ac:dyDescent="0.2"/>
  <cols>
    <col min="1" max="1" width="3" style="224" customWidth="1"/>
    <col min="2" max="2" width="27.7109375" style="224" customWidth="1"/>
    <col min="3" max="3" width="23.28515625" style="224" customWidth="1"/>
    <col min="4" max="4" width="26.42578125" style="224" customWidth="1"/>
    <col min="5" max="5" width="27.42578125" style="224" customWidth="1"/>
    <col min="6" max="6" width="7.140625" style="224" customWidth="1"/>
    <col min="7" max="7" width="9.140625" style="224"/>
    <col min="8" max="8" width="14.7109375" style="224" customWidth="1"/>
    <col min="9" max="11" width="9.140625" style="224"/>
    <col min="12" max="12" width="13" style="224" customWidth="1"/>
    <col min="13" max="17" width="9.140625" style="224"/>
    <col min="18" max="18" width="24.7109375" style="224" customWidth="1"/>
    <col min="19" max="16384" width="9.140625" style="224"/>
  </cols>
  <sheetData>
    <row r="2" spans="2:18" ht="16.5" customHeight="1" x14ac:dyDescent="0.25">
      <c r="B2" s="523" t="s">
        <v>45</v>
      </c>
      <c r="C2" s="523"/>
      <c r="D2" s="251" t="s">
        <v>699</v>
      </c>
      <c r="E2" s="250">
        <f ca="1">TODAY()</f>
        <v>46027</v>
      </c>
      <c r="F2" s="521" t="s">
        <v>721</v>
      </c>
    </row>
    <row r="3" spans="2:18" x14ac:dyDescent="0.2">
      <c r="B3" s="539"/>
      <c r="C3" s="539"/>
      <c r="D3" s="524" t="s">
        <v>196</v>
      </c>
      <c r="E3" s="526" t="str">
        <f>IF('START HERE'!E29="","",'START HERE'!E29)</f>
        <v/>
      </c>
      <c r="F3" s="521"/>
    </row>
    <row r="4" spans="2:18" ht="27" x14ac:dyDescent="0.35">
      <c r="B4" s="527" t="s">
        <v>697</v>
      </c>
      <c r="C4" s="527"/>
      <c r="D4" s="525"/>
      <c r="E4" s="526"/>
      <c r="F4" s="521"/>
    </row>
    <row r="5" spans="2:18" x14ac:dyDescent="0.2">
      <c r="B5" s="529" t="s">
        <v>698</v>
      </c>
      <c r="C5" s="529"/>
      <c r="D5" s="238" t="s">
        <v>194</v>
      </c>
      <c r="E5" s="225" t="str">
        <f>IF('START HERE'!E31="","",'START HERE'!E31)</f>
        <v/>
      </c>
      <c r="F5" s="521"/>
    </row>
    <row r="6" spans="2:18" ht="23.25" x14ac:dyDescent="0.35">
      <c r="B6" s="530" t="s">
        <v>258</v>
      </c>
      <c r="C6" s="530"/>
      <c r="D6" s="238" t="s">
        <v>195</v>
      </c>
      <c r="E6" s="226" t="str">
        <f>IF('START HERE'!E30="","",'START HERE'!E30)</f>
        <v/>
      </c>
      <c r="F6" s="521"/>
    </row>
    <row r="7" spans="2:18" ht="6.75" customHeight="1" x14ac:dyDescent="0.2">
      <c r="B7" s="528"/>
      <c r="C7" s="528"/>
      <c r="D7" s="528"/>
      <c r="E7" s="528"/>
      <c r="F7" s="521"/>
      <c r="G7" s="227"/>
      <c r="H7" s="227"/>
    </row>
    <row r="8" spans="2:18" ht="27.95" customHeight="1" x14ac:dyDescent="0.2">
      <c r="B8" s="229" t="s">
        <v>55</v>
      </c>
      <c r="C8" s="240" t="str">
        <f>IF('START HERE'!E11="","Go to Start Here Tab to complete",'START HERE'!E11)</f>
        <v>Go to Start Here Tab to complete</v>
      </c>
      <c r="D8" s="229" t="s">
        <v>76</v>
      </c>
      <c r="E8" s="229" t="str">
        <f>IF('START HERE'!E12="","",'START HERE'!E12)</f>
        <v/>
      </c>
      <c r="F8" s="521"/>
    </row>
    <row r="9" spans="2:18" ht="16.149999999999999" customHeight="1" x14ac:dyDescent="0.2">
      <c r="B9" s="229" t="s">
        <v>73</v>
      </c>
      <c r="C9" s="241" t="str">
        <f>IF('START HERE'!E18="","",'START HERE'!E18)</f>
        <v>Staff</v>
      </c>
      <c r="D9" s="229" t="s">
        <v>249</v>
      </c>
      <c r="E9" s="254" t="str">
        <f>IF('START HERE'!E13="","",'START HERE'!E13)</f>
        <v/>
      </c>
      <c r="F9" s="521"/>
      <c r="R9" s="224" t="s">
        <v>226</v>
      </c>
    </row>
    <row r="10" spans="2:18" s="228" customFormat="1" ht="26.25" customHeight="1" x14ac:dyDescent="0.2">
      <c r="B10" s="229" t="s">
        <v>174</v>
      </c>
      <c r="C10" s="223" t="str">
        <f>IF('START HERE'!E14="","",'START HERE'!E14)</f>
        <v/>
      </c>
      <c r="D10" s="229" t="s">
        <v>43</v>
      </c>
      <c r="E10" s="244" t="str">
        <f>IF('START HERE'!E17="","",'START HERE'!E17)</f>
        <v>Admissions</v>
      </c>
      <c r="F10" s="521"/>
      <c r="R10" s="228" t="s">
        <v>227</v>
      </c>
    </row>
    <row r="11" spans="2:18" ht="18" customHeight="1" x14ac:dyDescent="0.2">
      <c r="B11" s="229" t="s">
        <v>159</v>
      </c>
      <c r="C11" s="242" t="str">
        <f>IF('START HERE'!E15="","",'START HERE'!E15)</f>
        <v>266-5000</v>
      </c>
      <c r="D11" s="229" t="s">
        <v>46</v>
      </c>
      <c r="E11" s="229">
        <f>IF('START HERE'!E16="","",'START HERE'!E16)</f>
        <v>5166</v>
      </c>
      <c r="F11" s="521"/>
      <c r="R11" s="224" t="s">
        <v>12</v>
      </c>
    </row>
    <row r="12" spans="2:18" ht="27" customHeight="1" x14ac:dyDescent="0.2">
      <c r="B12" s="531" t="s">
        <v>239</v>
      </c>
      <c r="C12" s="532"/>
      <c r="D12" s="532"/>
      <c r="E12" s="533"/>
      <c r="F12" s="521"/>
    </row>
    <row r="13" spans="2:18" ht="24" customHeight="1" x14ac:dyDescent="0.3">
      <c r="B13" s="252" t="s">
        <v>52</v>
      </c>
      <c r="C13" s="534" t="str">
        <f>IF('START HERE'!D34="","",'START HERE'!D34)</f>
        <v/>
      </c>
      <c r="D13" s="534"/>
      <c r="E13" s="534"/>
      <c r="F13" s="521"/>
    </row>
    <row r="14" spans="2:18" ht="17.25" customHeight="1" x14ac:dyDescent="0.25">
      <c r="B14" s="252" t="s">
        <v>243</v>
      </c>
      <c r="C14" s="540" t="str">
        <f>IF('START HERE'!D36="","",'START HERE'!D36)</f>
        <v/>
      </c>
      <c r="D14" s="540"/>
      <c r="E14" s="540"/>
      <c r="F14" s="521"/>
      <c r="G14" s="222"/>
      <c r="H14" s="222"/>
      <c r="I14" s="222"/>
      <c r="J14" s="222"/>
      <c r="K14" s="222"/>
    </row>
    <row r="15" spans="2:18" ht="25.5" customHeight="1" x14ac:dyDescent="0.2">
      <c r="B15" s="253" t="s">
        <v>167</v>
      </c>
      <c r="C15" s="522" t="str">
        <f>IF('START HERE'!D35="","",'START HERE'!D35)</f>
        <v>Recruitment</v>
      </c>
      <c r="D15" s="522"/>
      <c r="E15" s="535" t="s">
        <v>700</v>
      </c>
      <c r="F15" s="521"/>
      <c r="G15" s="222"/>
      <c r="H15" s="222"/>
      <c r="I15" s="222"/>
      <c r="J15" s="222"/>
      <c r="K15" s="222"/>
    </row>
    <row r="16" spans="2:18" ht="22.15" customHeight="1" x14ac:dyDescent="0.2">
      <c r="B16" s="227" t="s">
        <v>739</v>
      </c>
      <c r="C16" s="520" t="str">
        <f>IF('START HERE'!D37="","",'START HERE'!D37)</f>
        <v/>
      </c>
      <c r="D16" s="520"/>
      <c r="E16" s="536"/>
      <c r="F16" s="519" t="str">
        <f>IF(D18="","Undetermined, Travel Ending Date Missing",D18+15)</f>
        <v>Undetermined, Travel Ending Date Missing</v>
      </c>
      <c r="G16" s="222"/>
      <c r="H16" s="222"/>
      <c r="I16" s="222"/>
      <c r="J16" s="222"/>
      <c r="K16" s="222"/>
    </row>
    <row r="17" spans="2:18" ht="13.5" customHeight="1" x14ac:dyDescent="0.3">
      <c r="B17" s="541" t="s">
        <v>706</v>
      </c>
      <c r="C17" s="263" t="s">
        <v>54</v>
      </c>
      <c r="D17" s="264" t="s">
        <v>53</v>
      </c>
      <c r="E17" s="255" t="s">
        <v>701</v>
      </c>
      <c r="F17" s="519"/>
      <c r="G17" s="222"/>
      <c r="H17" s="222"/>
      <c r="I17" s="222"/>
      <c r="J17" s="222"/>
      <c r="K17" s="222"/>
      <c r="R17" s="224" t="s">
        <v>16</v>
      </c>
    </row>
    <row r="18" spans="2:18" ht="13.9" customHeight="1" x14ac:dyDescent="0.2">
      <c r="B18" s="542"/>
      <c r="C18" s="261" t="str">
        <f>IF('START HERE'!D32="","",'START HERE'!D32)</f>
        <v/>
      </c>
      <c r="D18" s="262" t="str">
        <f>IF('START HERE'!D33="","",'START HERE'!D33)</f>
        <v/>
      </c>
      <c r="E18" s="256" t="s">
        <v>702</v>
      </c>
      <c r="F18" s="519"/>
      <c r="G18" s="222"/>
      <c r="H18" s="222"/>
      <c r="I18" s="222"/>
      <c r="J18" s="222"/>
      <c r="K18" s="222"/>
      <c r="R18" s="224" t="s">
        <v>16</v>
      </c>
    </row>
    <row r="19" spans="2:18" ht="13.5" customHeight="1" x14ac:dyDescent="0.2">
      <c r="B19" s="537" t="s">
        <v>703</v>
      </c>
      <c r="C19" s="537"/>
      <c r="D19" s="231"/>
      <c r="E19" s="257" t="s">
        <v>188</v>
      </c>
      <c r="F19" s="519"/>
      <c r="G19" s="228"/>
      <c r="H19" s="228"/>
      <c r="I19" s="228"/>
      <c r="J19" s="228"/>
      <c r="K19" s="228"/>
    </row>
    <row r="20" spans="2:18" ht="15.75" customHeight="1" x14ac:dyDescent="0.25">
      <c r="B20" s="265" t="s">
        <v>33</v>
      </c>
      <c r="C20" s="266">
        <v>0</v>
      </c>
      <c r="D20" s="271" t="s">
        <v>707</v>
      </c>
      <c r="E20" s="258">
        <f>C28*0.8</f>
        <v>0</v>
      </c>
      <c r="F20" s="519"/>
      <c r="G20" s="228"/>
      <c r="H20" s="228"/>
      <c r="I20" s="228"/>
      <c r="J20" s="228"/>
      <c r="K20" s="228"/>
      <c r="R20" s="243"/>
    </row>
    <row r="21" spans="2:18" ht="15" customHeight="1" x14ac:dyDescent="0.25">
      <c r="B21" s="265" t="s">
        <v>47</v>
      </c>
      <c r="C21" s="266">
        <v>0</v>
      </c>
      <c r="D21" s="271" t="s">
        <v>708</v>
      </c>
      <c r="E21" s="257" t="s">
        <v>242</v>
      </c>
      <c r="F21" s="519"/>
      <c r="G21" s="228"/>
      <c r="H21" s="228"/>
      <c r="I21" s="228"/>
      <c r="J21" s="228"/>
      <c r="K21" s="228"/>
      <c r="O21" s="232"/>
    </row>
    <row r="22" spans="2:18" ht="14.25" customHeight="1" x14ac:dyDescent="0.25">
      <c r="B22" s="265" t="s">
        <v>187</v>
      </c>
      <c r="C22" s="266">
        <v>0</v>
      </c>
      <c r="D22" s="271" t="s">
        <v>709</v>
      </c>
      <c r="E22" s="259" t="s">
        <v>261</v>
      </c>
      <c r="F22" s="519"/>
      <c r="G22" s="228"/>
      <c r="H22" s="228"/>
      <c r="I22" s="228"/>
      <c r="J22" s="228"/>
      <c r="K22" s="228"/>
    </row>
    <row r="23" spans="2:18" ht="15" customHeight="1" x14ac:dyDescent="0.25">
      <c r="B23" s="265" t="s">
        <v>36</v>
      </c>
      <c r="C23" s="266">
        <v>0</v>
      </c>
      <c r="D23" s="271" t="s">
        <v>710</v>
      </c>
      <c r="E23" s="260">
        <v>0</v>
      </c>
      <c r="F23" s="519"/>
      <c r="G23" s="228"/>
      <c r="H23" s="228"/>
      <c r="I23" s="228"/>
      <c r="J23" s="228"/>
      <c r="K23" s="228"/>
    </row>
    <row r="24" spans="2:18" ht="18" customHeight="1" x14ac:dyDescent="0.25">
      <c r="B24" s="265" t="s">
        <v>189</v>
      </c>
      <c r="C24" s="266">
        <v>0</v>
      </c>
      <c r="D24" s="271" t="s">
        <v>711</v>
      </c>
      <c r="F24" s="519"/>
      <c r="G24" s="228"/>
      <c r="H24" s="228"/>
      <c r="I24" s="228"/>
      <c r="J24" s="228"/>
      <c r="K24" s="228"/>
    </row>
    <row r="25" spans="2:18" ht="14.25" customHeight="1" x14ac:dyDescent="0.2">
      <c r="B25" s="267" t="s">
        <v>186</v>
      </c>
      <c r="C25" s="268">
        <v>0</v>
      </c>
      <c r="D25" s="270" t="s">
        <v>704</v>
      </c>
      <c r="E25" s="270" t="s">
        <v>262</v>
      </c>
      <c r="F25" s="280"/>
      <c r="G25" s="233"/>
      <c r="H25" s="233"/>
      <c r="I25" s="233"/>
      <c r="J25" s="233"/>
      <c r="K25" s="233"/>
    </row>
    <row r="26" spans="2:18" ht="15.75" customHeight="1" x14ac:dyDescent="0.2">
      <c r="B26" s="265" t="s">
        <v>117</v>
      </c>
      <c r="C26" s="266">
        <v>0</v>
      </c>
      <c r="D26" s="268">
        <v>0</v>
      </c>
      <c r="E26" s="538"/>
      <c r="F26" s="280"/>
      <c r="G26" s="237"/>
      <c r="H26" s="237"/>
      <c r="I26" s="237"/>
      <c r="J26" s="237"/>
      <c r="K26" s="237"/>
    </row>
    <row r="27" spans="2:18" ht="15.75" customHeight="1" x14ac:dyDescent="0.2">
      <c r="B27" s="265" t="s">
        <v>37</v>
      </c>
      <c r="C27" s="266">
        <v>0</v>
      </c>
      <c r="D27" s="268">
        <v>0</v>
      </c>
      <c r="E27" s="538"/>
      <c r="F27" s="280"/>
      <c r="G27" s="237"/>
      <c r="H27" s="237"/>
      <c r="I27" s="237"/>
      <c r="J27" s="237"/>
      <c r="K27" s="237"/>
    </row>
    <row r="28" spans="2:18" ht="15.75" x14ac:dyDescent="0.25">
      <c r="B28" s="269" t="s">
        <v>10</v>
      </c>
      <c r="C28" s="281">
        <f>SUM(C20:C27)</f>
        <v>0</v>
      </c>
      <c r="D28" s="282">
        <f>SUM(D26:D27)</f>
        <v>0</v>
      </c>
      <c r="E28" s="231"/>
      <c r="F28" s="280"/>
      <c r="G28" s="237"/>
      <c r="H28" s="237"/>
      <c r="I28" s="237"/>
      <c r="J28" s="237"/>
      <c r="K28" s="237"/>
    </row>
    <row r="29" spans="2:18" ht="19.5" customHeight="1" x14ac:dyDescent="0.25">
      <c r="B29" s="279" t="s">
        <v>263</v>
      </c>
      <c r="C29" s="283">
        <v>0</v>
      </c>
      <c r="D29" s="221"/>
      <c r="E29" s="221"/>
      <c r="F29" s="280"/>
      <c r="G29" s="237"/>
      <c r="H29" s="237"/>
      <c r="I29" s="237"/>
      <c r="J29" s="237"/>
      <c r="K29" s="237"/>
    </row>
    <row r="30" spans="2:18" ht="21" customHeight="1" x14ac:dyDescent="0.35">
      <c r="B30" s="245" t="s">
        <v>230</v>
      </c>
      <c r="C30" s="246">
        <f>'START HERE'!E23</f>
        <v>0</v>
      </c>
      <c r="D30" s="245" t="s">
        <v>231</v>
      </c>
      <c r="E30" s="246">
        <f>'START HERE'!E28</f>
        <v>0</v>
      </c>
      <c r="F30" s="280"/>
      <c r="G30" s="237"/>
      <c r="H30" s="237"/>
      <c r="I30" s="237"/>
      <c r="J30" s="237"/>
      <c r="K30" s="237"/>
    </row>
    <row r="31" spans="2:18" ht="21" customHeight="1" x14ac:dyDescent="0.25">
      <c r="B31" s="552" t="str">
        <f>IF('START HERE'!E19="","      /        /        /            ",(CONCATENATE('START HERE'!E19," / ",'START HERE'!E20," / ",'START HERE'!E21," / ",'START HERE'!E22)))</f>
        <v xml:space="preserve">10H10 / 190005 / 05000 / </v>
      </c>
      <c r="C31" s="553"/>
      <c r="D31" s="552" t="str">
        <f>IF('START HERE'!E24="","      /        /        /            ",(CONCATENATE('START HERE'!E24," / ",'START HERE'!E25," / ",'START HERE'!E26," / ",'START HERE'!E27)))</f>
        <v xml:space="preserve">      /        /        /            </v>
      </c>
      <c r="E31" s="553"/>
      <c r="F31" s="280"/>
      <c r="G31" s="237"/>
      <c r="H31" s="237"/>
      <c r="I31" s="237"/>
      <c r="J31" s="237"/>
      <c r="K31" s="237"/>
    </row>
    <row r="32" spans="2:18" ht="5.25" customHeight="1" x14ac:dyDescent="0.2">
      <c r="B32" s="234"/>
      <c r="C32" s="231"/>
      <c r="D32" s="234"/>
      <c r="E32" s="231"/>
      <c r="F32" s="280"/>
      <c r="G32" s="237"/>
      <c r="H32" s="237"/>
      <c r="I32" s="237"/>
      <c r="J32" s="237"/>
      <c r="K32" s="237"/>
    </row>
    <row r="33" spans="2:12" s="232" customFormat="1" ht="45.75" customHeight="1" x14ac:dyDescent="0.2">
      <c r="B33" s="565" t="s">
        <v>276</v>
      </c>
      <c r="C33" s="565"/>
      <c r="D33" s="565"/>
      <c r="E33" s="565"/>
      <c r="F33" s="280"/>
      <c r="G33" s="237"/>
      <c r="H33" s="237"/>
      <c r="I33" s="237"/>
      <c r="J33" s="237"/>
      <c r="K33" s="237"/>
    </row>
    <row r="34" spans="2:12" s="232" customFormat="1" ht="33" customHeight="1" x14ac:dyDescent="0.2">
      <c r="B34" s="568" t="s">
        <v>716</v>
      </c>
      <c r="C34" s="546"/>
      <c r="D34" s="545" t="s">
        <v>718</v>
      </c>
      <c r="E34" s="546"/>
      <c r="F34" s="280"/>
      <c r="G34" s="237"/>
      <c r="H34" s="237"/>
      <c r="I34" s="237"/>
      <c r="J34" s="237"/>
      <c r="K34" s="237"/>
    </row>
    <row r="35" spans="2:12" s="235" customFormat="1" ht="32.25" customHeight="1" x14ac:dyDescent="0.2">
      <c r="B35" s="555" t="s">
        <v>715</v>
      </c>
      <c r="C35" s="556"/>
      <c r="D35" s="543" t="s">
        <v>717</v>
      </c>
      <c r="E35" s="544"/>
      <c r="F35" s="280"/>
      <c r="G35" s="237"/>
      <c r="H35" s="237"/>
      <c r="I35" s="237"/>
      <c r="J35" s="237"/>
      <c r="K35" s="237"/>
    </row>
    <row r="36" spans="2:12" ht="13.15" customHeight="1" x14ac:dyDescent="0.2">
      <c r="B36" s="278" t="s">
        <v>705</v>
      </c>
      <c r="C36" s="273" t="s">
        <v>16</v>
      </c>
      <c r="D36" s="274"/>
      <c r="E36" s="275"/>
      <c r="F36" s="280"/>
      <c r="G36" s="237"/>
      <c r="H36" s="237"/>
      <c r="I36" s="237"/>
      <c r="J36" s="237"/>
      <c r="K36" s="237"/>
    </row>
    <row r="37" spans="2:12" s="228" customFormat="1" ht="30" customHeight="1" x14ac:dyDescent="0.2">
      <c r="B37" s="555" t="s">
        <v>714</v>
      </c>
      <c r="C37" s="556"/>
      <c r="D37" s="549" t="s">
        <v>712</v>
      </c>
      <c r="E37" s="550"/>
      <c r="F37" s="280"/>
      <c r="G37" s="222"/>
      <c r="H37" s="222"/>
      <c r="I37" s="222"/>
      <c r="J37" s="222"/>
      <c r="K37" s="222"/>
      <c r="L37" s="222"/>
    </row>
    <row r="38" spans="2:12" ht="13.15" customHeight="1" x14ac:dyDescent="0.2">
      <c r="B38" s="278" t="s">
        <v>80</v>
      </c>
      <c r="C38" s="273" t="s">
        <v>16</v>
      </c>
      <c r="D38" s="236"/>
      <c r="E38" s="272"/>
      <c r="F38" s="280"/>
      <c r="G38" s="222"/>
      <c r="H38" s="222"/>
      <c r="I38" s="222"/>
      <c r="J38" s="222"/>
      <c r="K38" s="222"/>
      <c r="L38" s="222"/>
    </row>
    <row r="39" spans="2:12" ht="35.25" customHeight="1" x14ac:dyDescent="0.2">
      <c r="B39" s="566" t="s">
        <v>247</v>
      </c>
      <c r="C39" s="567"/>
      <c r="D39" s="547" t="s">
        <v>713</v>
      </c>
      <c r="E39" s="548"/>
      <c r="F39" s="280"/>
      <c r="G39" s="222"/>
      <c r="H39" s="222"/>
      <c r="I39" s="222"/>
      <c r="J39" s="222"/>
      <c r="K39" s="222"/>
      <c r="L39" s="237"/>
    </row>
    <row r="40" spans="2:12" ht="12" customHeight="1" x14ac:dyDescent="0.2">
      <c r="B40" s="554" t="s">
        <v>719</v>
      </c>
      <c r="C40" s="554"/>
      <c r="D40" s="554"/>
      <c r="E40" s="554"/>
      <c r="F40" s="280"/>
      <c r="G40" s="228"/>
      <c r="H40" s="228"/>
      <c r="I40" s="228"/>
      <c r="J40" s="228"/>
      <c r="K40" s="228"/>
    </row>
    <row r="41" spans="2:12" ht="16.5" customHeight="1" x14ac:dyDescent="0.3">
      <c r="B41" s="569" t="s">
        <v>720</v>
      </c>
      <c r="C41" s="570"/>
      <c r="D41" s="563" t="s">
        <v>248</v>
      </c>
      <c r="E41" s="564"/>
      <c r="F41" s="247"/>
      <c r="G41" s="228"/>
      <c r="H41" s="228"/>
      <c r="I41" s="228"/>
      <c r="J41" s="228"/>
      <c r="K41" s="228"/>
    </row>
    <row r="42" spans="2:12" ht="16.5" customHeight="1" x14ac:dyDescent="0.2">
      <c r="B42" s="265" t="s">
        <v>200</v>
      </c>
      <c r="C42" s="276"/>
      <c r="D42" s="557"/>
      <c r="E42" s="558"/>
      <c r="F42" s="247"/>
      <c r="G42" s="228"/>
      <c r="H42" s="228"/>
      <c r="I42" s="228"/>
      <c r="J42" s="228"/>
      <c r="K42" s="228"/>
    </row>
    <row r="43" spans="2:12" ht="17.25" customHeight="1" x14ac:dyDescent="0.2">
      <c r="B43" s="265" t="s">
        <v>201</v>
      </c>
      <c r="C43" s="277" t="s">
        <v>16</v>
      </c>
      <c r="D43" s="559"/>
      <c r="E43" s="560"/>
      <c r="F43" s="239"/>
      <c r="G43" s="228"/>
      <c r="H43" s="228"/>
      <c r="I43" s="228"/>
      <c r="J43" s="228"/>
      <c r="K43" s="228"/>
    </row>
    <row r="44" spans="2:12" ht="16.5" customHeight="1" x14ac:dyDescent="0.2">
      <c r="B44" s="265" t="s">
        <v>202</v>
      </c>
      <c r="C44" s="277"/>
      <c r="D44" s="559"/>
      <c r="E44" s="560"/>
      <c r="F44" s="239"/>
      <c r="G44" s="228"/>
      <c r="H44" s="228"/>
      <c r="I44" s="228"/>
      <c r="J44" s="228"/>
      <c r="K44" s="228"/>
    </row>
    <row r="45" spans="2:12" ht="18" customHeight="1" x14ac:dyDescent="0.2">
      <c r="B45" s="265" t="s">
        <v>203</v>
      </c>
      <c r="C45" s="277"/>
      <c r="D45" s="561"/>
      <c r="E45" s="562"/>
      <c r="G45" s="228"/>
      <c r="H45" s="228"/>
      <c r="I45" s="228"/>
      <c r="J45" s="228"/>
      <c r="K45" s="228"/>
    </row>
    <row r="46" spans="2:12" ht="25.15" customHeight="1" x14ac:dyDescent="0.2">
      <c r="B46" s="551" t="s">
        <v>232</v>
      </c>
      <c r="C46" s="551"/>
      <c r="D46" s="551"/>
      <c r="E46" s="551"/>
    </row>
    <row r="47" spans="2:12" x14ac:dyDescent="0.2">
      <c r="B47" s="230"/>
      <c r="C47" s="230"/>
      <c r="D47" s="230"/>
      <c r="E47" s="230"/>
    </row>
  </sheetData>
  <sheetProtection password="EB1C" sheet="1" objects="1" scenarios="1"/>
  <mergeCells count="35">
    <mergeCell ref="D39:E39"/>
    <mergeCell ref="D37:E37"/>
    <mergeCell ref="B46:E46"/>
    <mergeCell ref="D31:E31"/>
    <mergeCell ref="B40:E40"/>
    <mergeCell ref="B35:C35"/>
    <mergeCell ref="B37:C37"/>
    <mergeCell ref="D42:E45"/>
    <mergeCell ref="D41:E41"/>
    <mergeCell ref="B33:E33"/>
    <mergeCell ref="B39:C39"/>
    <mergeCell ref="B31:C31"/>
    <mergeCell ref="B34:C34"/>
    <mergeCell ref="B41:C41"/>
    <mergeCell ref="E26:E27"/>
    <mergeCell ref="B3:C3"/>
    <mergeCell ref="C14:E14"/>
    <mergeCell ref="B17:B18"/>
    <mergeCell ref="D35:E35"/>
    <mergeCell ref="D34:E34"/>
    <mergeCell ref="F16:F24"/>
    <mergeCell ref="C16:D16"/>
    <mergeCell ref="F2:F15"/>
    <mergeCell ref="C15:D15"/>
    <mergeCell ref="B2:C2"/>
    <mergeCell ref="D3:D4"/>
    <mergeCell ref="E3:E4"/>
    <mergeCell ref="B4:C4"/>
    <mergeCell ref="B7:E7"/>
    <mergeCell ref="B5:C5"/>
    <mergeCell ref="B6:C6"/>
    <mergeCell ref="B12:E12"/>
    <mergeCell ref="C13:E13"/>
    <mergeCell ref="E15:E16"/>
    <mergeCell ref="B19:C19"/>
  </mergeCells>
  <phoneticPr fontId="0" type="noConversion"/>
  <conditionalFormatting sqref="F16 D18">
    <cfRule type="expression" dxfId="0" priority="1" stopIfTrue="1">
      <formula>$D$18=""</formula>
    </cfRule>
  </conditionalFormatting>
  <printOptions horizontalCentered="1"/>
  <pageMargins left="0.3" right="0.25" top="0.47" bottom="0.48" header="0.28000000000000003" footer="0.17"/>
  <pageSetup scale="88" orientation="portrait" r:id="rId1"/>
  <headerFooter alignWithMargins="0">
    <oddFooter>&amp;L&amp;8File: &amp;F
Tab: &amp;A&amp;C&amp;"Arial Narrow,Regular"&amp;8Form Revised 10/2023&amp;R&amp;8&amp;D
&amp;T</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13"/>
    <pageSetUpPr fitToPage="1"/>
  </sheetPr>
  <dimension ref="B1:O36"/>
  <sheetViews>
    <sheetView showGridLines="0" showRowColHeaders="0" topLeftCell="A12" zoomScaleNormal="100" workbookViewId="0">
      <selection activeCell="B3" sqref="B3:J5"/>
    </sheetView>
  </sheetViews>
  <sheetFormatPr defaultColWidth="9.140625" defaultRowHeight="12.75" x14ac:dyDescent="0.2"/>
  <cols>
    <col min="1" max="1" width="2" style="211" customWidth="1"/>
    <col min="2" max="2" width="9.140625" style="364"/>
    <col min="3" max="3" width="33.85546875" style="364" customWidth="1"/>
    <col min="4" max="4" width="39.28515625" style="364" customWidth="1"/>
    <col min="5" max="8" width="12.7109375" style="364" customWidth="1"/>
    <col min="9" max="9" width="9.140625" style="364"/>
    <col min="10" max="10" width="10.5703125" style="364" customWidth="1"/>
    <col min="11" max="11" width="9.140625" style="364"/>
    <col min="12" max="16384" width="9.140625" style="211"/>
  </cols>
  <sheetData>
    <row r="1" spans="2:15" ht="67.5" customHeight="1" x14ac:dyDescent="0.35">
      <c r="B1" s="606" t="s">
        <v>5</v>
      </c>
      <c r="C1" s="607"/>
      <c r="D1" s="607"/>
      <c r="E1" s="607"/>
      <c r="F1" s="607"/>
      <c r="G1" s="607"/>
      <c r="H1" s="607"/>
      <c r="I1" s="607"/>
      <c r="J1" s="607"/>
    </row>
    <row r="2" spans="2:15" ht="30.75" thickBot="1" x14ac:dyDescent="0.45">
      <c r="B2" s="623" t="s">
        <v>30</v>
      </c>
      <c r="C2" s="624"/>
      <c r="D2" s="624"/>
      <c r="E2" s="624"/>
      <c r="F2" s="624"/>
      <c r="G2" s="624"/>
      <c r="H2" s="624"/>
      <c r="I2" s="624"/>
      <c r="J2" s="624"/>
    </row>
    <row r="3" spans="2:15" ht="61.5" customHeight="1" x14ac:dyDescent="0.2">
      <c r="B3" s="614" t="s">
        <v>745</v>
      </c>
      <c r="C3" s="615"/>
      <c r="D3" s="615"/>
      <c r="E3" s="615"/>
      <c r="F3" s="615"/>
      <c r="G3" s="615"/>
      <c r="H3" s="615"/>
      <c r="I3" s="615"/>
      <c r="J3" s="616"/>
    </row>
    <row r="4" spans="2:15" ht="63" customHeight="1" x14ac:dyDescent="0.2">
      <c r="B4" s="617"/>
      <c r="C4" s="618"/>
      <c r="D4" s="618"/>
      <c r="E4" s="618"/>
      <c r="F4" s="618"/>
      <c r="G4" s="618"/>
      <c r="H4" s="618"/>
      <c r="I4" s="618"/>
      <c r="J4" s="619"/>
    </row>
    <row r="5" spans="2:15" ht="78" customHeight="1" thickBot="1" x14ac:dyDescent="0.25">
      <c r="B5" s="620"/>
      <c r="C5" s="621"/>
      <c r="D5" s="621"/>
      <c r="E5" s="621"/>
      <c r="F5" s="621"/>
      <c r="G5" s="621"/>
      <c r="H5" s="621"/>
      <c r="I5" s="621"/>
      <c r="J5" s="622"/>
    </row>
    <row r="6" spans="2:15" ht="13.5" thickBot="1" x14ac:dyDescent="0.25"/>
    <row r="7" spans="2:15" s="363" customFormat="1" ht="18" customHeight="1" x14ac:dyDescent="0.2">
      <c r="B7" s="659" t="s">
        <v>728</v>
      </c>
      <c r="C7" s="660"/>
      <c r="D7" s="661"/>
      <c r="E7" s="377" t="s">
        <v>6</v>
      </c>
      <c r="F7" s="668">
        <f ca="1">TODAY()</f>
        <v>46027</v>
      </c>
      <c r="G7" s="669"/>
      <c r="H7" s="365" t="s">
        <v>76</v>
      </c>
      <c r="I7" s="670" t="str">
        <f>IF('START HERE'!E12="","",'START HERE'!E12)</f>
        <v/>
      </c>
      <c r="J7" s="671"/>
    </row>
    <row r="8" spans="2:15" s="363" customFormat="1" ht="30.75" customHeight="1" x14ac:dyDescent="0.2">
      <c r="B8" s="662"/>
      <c r="C8" s="663"/>
      <c r="D8" s="664"/>
      <c r="E8" s="378" t="s">
        <v>34</v>
      </c>
      <c r="F8" s="647" t="str">
        <f>IF('START HERE'!E11="","",'START HERE'!E11)</f>
        <v/>
      </c>
      <c r="G8" s="648"/>
      <c r="H8" s="648"/>
      <c r="I8" s="648"/>
      <c r="J8" s="649"/>
    </row>
    <row r="9" spans="2:15" s="363" customFormat="1" ht="18" customHeight="1" x14ac:dyDescent="0.2">
      <c r="B9" s="662"/>
      <c r="C9" s="663"/>
      <c r="D9" s="664"/>
      <c r="E9" s="378" t="s">
        <v>23</v>
      </c>
      <c r="F9" s="672" t="str">
        <f>IF('START HERE'!E15="","",'START HERE'!E15)</f>
        <v>266-5000</v>
      </c>
      <c r="G9" s="673"/>
      <c r="H9" s="366" t="s">
        <v>31</v>
      </c>
      <c r="I9" s="674">
        <f>IF('START HERE'!E16="","",'START HERE'!E16)</f>
        <v>5166</v>
      </c>
      <c r="J9" s="675"/>
    </row>
    <row r="10" spans="2:15" s="363" customFormat="1" ht="18" customHeight="1" x14ac:dyDescent="0.2">
      <c r="B10" s="662"/>
      <c r="C10" s="663"/>
      <c r="D10" s="664"/>
      <c r="E10" s="378" t="s">
        <v>32</v>
      </c>
      <c r="F10" s="676" t="str">
        <f>IF('START HERE'!E14="","",'START HERE'!E14)</f>
        <v/>
      </c>
      <c r="G10" s="677"/>
      <c r="H10" s="677"/>
      <c r="I10" s="677"/>
      <c r="J10" s="678"/>
    </row>
    <row r="11" spans="2:15" s="363" customFormat="1" ht="22.5" customHeight="1" thickBot="1" x14ac:dyDescent="0.25">
      <c r="B11" s="665"/>
      <c r="C11" s="666"/>
      <c r="D11" s="667"/>
      <c r="E11" s="379" t="s">
        <v>22</v>
      </c>
      <c r="F11" s="636" t="str">
        <f>IF('START HERE'!E17="","",'START HERE'!E17)</f>
        <v>Admissions</v>
      </c>
      <c r="G11" s="636"/>
      <c r="H11" s="636"/>
      <c r="I11" s="636"/>
      <c r="J11" s="637"/>
    </row>
    <row r="12" spans="2:15" ht="89.25" customHeight="1" thickBot="1" x14ac:dyDescent="0.25">
      <c r="B12" s="650" t="s">
        <v>729</v>
      </c>
      <c r="C12" s="651"/>
      <c r="D12" s="651"/>
      <c r="E12" s="651"/>
      <c r="F12" s="651"/>
      <c r="G12" s="651"/>
      <c r="H12" s="651"/>
      <c r="I12" s="651"/>
      <c r="J12" s="652"/>
    </row>
    <row r="13" spans="2:15" s="369" customFormat="1" ht="187.5" customHeight="1" thickBot="1" x14ac:dyDescent="0.3">
      <c r="B13" s="653"/>
      <c r="C13" s="654"/>
      <c r="D13" s="654"/>
      <c r="E13" s="654"/>
      <c r="F13" s="654"/>
      <c r="G13" s="654"/>
      <c r="H13" s="654"/>
      <c r="I13" s="654"/>
      <c r="J13" s="655"/>
      <c r="K13" s="367"/>
      <c r="L13" s="368"/>
      <c r="M13" s="368"/>
      <c r="N13" s="368"/>
      <c r="O13" s="368"/>
    </row>
    <row r="14" spans="2:15" ht="20.100000000000001" customHeight="1" thickBot="1" x14ac:dyDescent="0.25">
      <c r="B14" s="656"/>
      <c r="C14" s="657"/>
      <c r="D14" s="657"/>
      <c r="E14" s="657"/>
      <c r="F14" s="657"/>
      <c r="G14" s="657"/>
      <c r="H14" s="657"/>
      <c r="I14" s="657"/>
      <c r="J14" s="658"/>
      <c r="K14" s="370"/>
      <c r="L14" s="368"/>
      <c r="M14" s="368"/>
      <c r="N14" s="368"/>
      <c r="O14" s="368"/>
    </row>
    <row r="15" spans="2:15" ht="20.100000000000001" customHeight="1" x14ac:dyDescent="0.2">
      <c r="B15" s="639" t="s">
        <v>730</v>
      </c>
      <c r="C15" s="640"/>
      <c r="D15" s="640"/>
      <c r="E15" s="640"/>
      <c r="F15" s="640"/>
      <c r="G15" s="640"/>
      <c r="H15" s="640"/>
      <c r="I15" s="640"/>
      <c r="J15" s="641"/>
    </row>
    <row r="16" spans="2:15" ht="20.100000000000001" customHeight="1" x14ac:dyDescent="0.2">
      <c r="B16" s="642"/>
      <c r="C16" s="643"/>
      <c r="D16" s="643"/>
      <c r="E16" s="643"/>
      <c r="F16" s="643"/>
      <c r="G16" s="643"/>
      <c r="H16" s="643"/>
      <c r="I16" s="643"/>
      <c r="J16" s="644"/>
    </row>
    <row r="17" spans="2:11" ht="20.100000000000001" customHeight="1" thickBot="1" x14ac:dyDescent="0.25">
      <c r="B17" s="642"/>
      <c r="C17" s="643"/>
      <c r="D17" s="643"/>
      <c r="E17" s="643"/>
      <c r="F17" s="643"/>
      <c r="G17" s="643"/>
      <c r="H17" s="643"/>
      <c r="I17" s="643"/>
      <c r="J17" s="644"/>
    </row>
    <row r="18" spans="2:11" ht="20.100000000000001" customHeight="1" thickBot="1" x14ac:dyDescent="0.25">
      <c r="B18" s="571"/>
      <c r="C18" s="572"/>
      <c r="D18" s="572"/>
      <c r="E18" s="573" t="s">
        <v>225</v>
      </c>
      <c r="F18" s="573"/>
      <c r="G18" s="573"/>
      <c r="H18" s="573"/>
      <c r="I18" s="573"/>
      <c r="J18" s="573"/>
    </row>
    <row r="19" spans="2:11" ht="18" x14ac:dyDescent="0.2">
      <c r="B19" s="625" t="s">
        <v>3</v>
      </c>
      <c r="C19" s="626"/>
      <c r="D19" s="371">
        <f>PTT!E23</f>
        <v>0</v>
      </c>
      <c r="E19" s="578" t="s">
        <v>221</v>
      </c>
      <c r="F19" s="578"/>
      <c r="G19" s="578"/>
      <c r="H19" s="579"/>
      <c r="I19" s="579"/>
      <c r="J19" s="579"/>
    </row>
    <row r="20" spans="2:11" ht="18" x14ac:dyDescent="0.2">
      <c r="B20" s="645" t="s">
        <v>4</v>
      </c>
      <c r="C20" s="646"/>
      <c r="D20" s="372" t="str">
        <f>PTT!D18</f>
        <v/>
      </c>
      <c r="E20" s="578" t="s">
        <v>223</v>
      </c>
      <c r="F20" s="578"/>
      <c r="G20" s="578"/>
      <c r="H20" s="579"/>
      <c r="I20" s="579"/>
      <c r="J20" s="579"/>
    </row>
    <row r="21" spans="2:11" ht="30" customHeight="1" thickBot="1" x14ac:dyDescent="0.25">
      <c r="B21" s="581" t="s">
        <v>220</v>
      </c>
      <c r="C21" s="582"/>
      <c r="D21" s="373" t="str">
        <f>PTT!F16</f>
        <v>Undetermined, Travel Ending Date Missing</v>
      </c>
      <c r="E21" s="578" t="s">
        <v>224</v>
      </c>
      <c r="F21" s="578"/>
      <c r="G21" s="578"/>
      <c r="H21" s="580"/>
      <c r="I21" s="580"/>
      <c r="J21" s="580"/>
    </row>
    <row r="22" spans="2:11" ht="20.100000000000001" customHeight="1" x14ac:dyDescent="0.2">
      <c r="B22" s="574"/>
      <c r="C22" s="575"/>
      <c r="D22" s="575"/>
      <c r="E22" s="576" t="s">
        <v>222</v>
      </c>
      <c r="F22" s="576"/>
      <c r="G22" s="576"/>
      <c r="H22" s="577"/>
      <c r="I22" s="577"/>
      <c r="J22" s="577"/>
    </row>
    <row r="23" spans="2:11" ht="20.100000000000001" customHeight="1" x14ac:dyDescent="0.2">
      <c r="B23" s="638" t="s">
        <v>731</v>
      </c>
      <c r="C23" s="638"/>
      <c r="D23" s="638"/>
      <c r="E23" s="638"/>
      <c r="F23" s="638"/>
      <c r="G23" s="638"/>
      <c r="H23" s="638"/>
      <c r="I23" s="638"/>
      <c r="J23" s="638"/>
    </row>
    <row r="24" spans="2:11" ht="20.100000000000001" customHeight="1" x14ac:dyDescent="0.2">
      <c r="B24" s="638"/>
      <c r="C24" s="638"/>
      <c r="D24" s="638"/>
      <c r="E24" s="638"/>
      <c r="F24" s="638"/>
      <c r="G24" s="638"/>
      <c r="H24" s="638"/>
      <c r="I24" s="638"/>
      <c r="J24" s="638"/>
    </row>
    <row r="25" spans="2:11" ht="20.100000000000001" customHeight="1" x14ac:dyDescent="0.2">
      <c r="B25" s="638"/>
      <c r="C25" s="638"/>
      <c r="D25" s="638"/>
      <c r="E25" s="638"/>
      <c r="F25" s="638"/>
      <c r="G25" s="638"/>
      <c r="H25" s="638"/>
      <c r="I25" s="638"/>
      <c r="J25" s="638"/>
    </row>
    <row r="26" spans="2:11" ht="27" customHeight="1" thickBot="1" x14ac:dyDescent="0.25">
      <c r="B26" s="638"/>
      <c r="C26" s="638"/>
      <c r="D26" s="638"/>
      <c r="E26" s="638"/>
      <c r="F26" s="638"/>
      <c r="G26" s="638"/>
      <c r="H26" s="638"/>
      <c r="I26" s="638"/>
      <c r="J26" s="638"/>
    </row>
    <row r="27" spans="2:11" ht="12.75" hidden="1" customHeight="1" x14ac:dyDescent="0.2">
      <c r="B27" s="589" t="s">
        <v>48</v>
      </c>
      <c r="C27" s="590"/>
      <c r="D27" s="591"/>
      <c r="E27" s="592" t="s">
        <v>63</v>
      </c>
      <c r="F27" s="593"/>
      <c r="G27" s="596" t="str">
        <f>PTT!B31</f>
        <v xml:space="preserve">10H10 / 190005 / 05000 / </v>
      </c>
      <c r="H27" s="596"/>
      <c r="I27" s="596"/>
      <c r="J27" s="597"/>
      <c r="K27" s="211"/>
    </row>
    <row r="28" spans="2:11" ht="13.5" hidden="1" customHeight="1" thickBot="1" x14ac:dyDescent="0.25">
      <c r="B28" s="600" t="s">
        <v>49</v>
      </c>
      <c r="C28" s="601"/>
      <c r="D28" s="602"/>
      <c r="E28" s="594"/>
      <c r="F28" s="595"/>
      <c r="G28" s="598"/>
      <c r="H28" s="598"/>
      <c r="I28" s="598"/>
      <c r="J28" s="599"/>
      <c r="K28" s="211"/>
    </row>
    <row r="29" spans="2:11" s="374" customFormat="1" ht="39.75" hidden="1" customHeight="1" x14ac:dyDescent="0.25">
      <c r="B29" s="627" t="s">
        <v>65</v>
      </c>
      <c r="C29" s="628"/>
      <c r="D29" s="629"/>
      <c r="E29" s="630" t="s">
        <v>732</v>
      </c>
      <c r="F29" s="631"/>
      <c r="G29" s="631"/>
      <c r="H29" s="631"/>
      <c r="I29" s="631"/>
      <c r="J29" s="632"/>
    </row>
    <row r="30" spans="2:11" s="374" customFormat="1" ht="36.75" hidden="1" customHeight="1" x14ac:dyDescent="0.25">
      <c r="B30" s="633" t="s">
        <v>64</v>
      </c>
      <c r="C30" s="634"/>
      <c r="D30" s="635"/>
      <c r="E30" s="608" t="s">
        <v>66</v>
      </c>
      <c r="F30" s="609"/>
      <c r="G30" s="609"/>
      <c r="H30" s="609"/>
      <c r="I30" s="609"/>
      <c r="J30" s="610"/>
    </row>
    <row r="31" spans="2:11" s="374" customFormat="1" ht="16.5" hidden="1" customHeight="1" thickBot="1" x14ac:dyDescent="0.3">
      <c r="B31" s="587" t="s">
        <v>58</v>
      </c>
      <c r="C31" s="588"/>
      <c r="D31" s="375" t="s">
        <v>44</v>
      </c>
      <c r="E31" s="611"/>
      <c r="F31" s="612"/>
      <c r="G31" s="612"/>
      <c r="H31" s="612"/>
      <c r="I31" s="612"/>
      <c r="J31" s="613"/>
    </row>
    <row r="32" spans="2:11" s="376" customFormat="1" ht="15" hidden="1" customHeight="1" x14ac:dyDescent="0.25">
      <c r="B32" s="608" t="s">
        <v>59</v>
      </c>
      <c r="C32" s="609"/>
      <c r="D32" s="610"/>
      <c r="E32" s="608" t="s">
        <v>67</v>
      </c>
      <c r="F32" s="609"/>
      <c r="G32" s="609"/>
      <c r="H32" s="609"/>
      <c r="I32" s="609"/>
      <c r="J32" s="610"/>
    </row>
    <row r="33" spans="2:11" s="376" customFormat="1" ht="23.25" hidden="1" customHeight="1" x14ac:dyDescent="0.25">
      <c r="B33" s="611"/>
      <c r="C33" s="612"/>
      <c r="D33" s="613"/>
      <c r="E33" s="611"/>
      <c r="F33" s="612"/>
      <c r="G33" s="612"/>
      <c r="H33" s="612"/>
      <c r="I33" s="612"/>
      <c r="J33" s="613"/>
    </row>
    <row r="34" spans="2:11" ht="13.5" hidden="1" customHeight="1" thickBot="1" x14ac:dyDescent="0.25">
      <c r="B34" s="603" t="s">
        <v>50</v>
      </c>
      <c r="C34" s="604"/>
      <c r="D34" s="605"/>
      <c r="E34" s="603" t="s">
        <v>51</v>
      </c>
      <c r="F34" s="604"/>
      <c r="G34" s="604"/>
      <c r="H34" s="604"/>
      <c r="I34" s="604"/>
      <c r="J34" s="605"/>
      <c r="K34" s="211"/>
    </row>
    <row r="35" spans="2:11" ht="26.25" customHeight="1" thickBot="1" x14ac:dyDescent="0.3">
      <c r="B35" s="583" t="s">
        <v>0</v>
      </c>
      <c r="C35" s="584"/>
      <c r="D35" s="584"/>
      <c r="E35" s="584"/>
      <c r="F35" s="584"/>
      <c r="G35" s="584"/>
      <c r="H35" s="584"/>
      <c r="I35" s="584"/>
      <c r="J35" s="585"/>
      <c r="K35" s="211"/>
    </row>
    <row r="36" spans="2:11" ht="30.75" customHeight="1" x14ac:dyDescent="0.2">
      <c r="B36" s="586" t="s">
        <v>2</v>
      </c>
      <c r="C36" s="586"/>
      <c r="D36" s="586"/>
      <c r="E36" s="586"/>
      <c r="F36" s="586"/>
      <c r="G36" s="586"/>
      <c r="H36" s="586"/>
      <c r="I36" s="586"/>
      <c r="J36" s="586"/>
    </row>
  </sheetData>
  <sheetProtection password="EB1C" sheet="1" objects="1" scenarios="1"/>
  <mergeCells count="45">
    <mergeCell ref="B13:J13"/>
    <mergeCell ref="B14:J14"/>
    <mergeCell ref="B7:D11"/>
    <mergeCell ref="F7:G7"/>
    <mergeCell ref="I7:J7"/>
    <mergeCell ref="F9:G9"/>
    <mergeCell ref="I9:J9"/>
    <mergeCell ref="F10:J10"/>
    <mergeCell ref="B1:J1"/>
    <mergeCell ref="B32:D33"/>
    <mergeCell ref="E32:J33"/>
    <mergeCell ref="B3:J5"/>
    <mergeCell ref="B2:J2"/>
    <mergeCell ref="B19:C19"/>
    <mergeCell ref="B29:D29"/>
    <mergeCell ref="E29:J29"/>
    <mergeCell ref="B30:D30"/>
    <mergeCell ref="F11:J11"/>
    <mergeCell ref="E30:J31"/>
    <mergeCell ref="B23:J26"/>
    <mergeCell ref="B15:J17"/>
    <mergeCell ref="B20:C20"/>
    <mergeCell ref="F8:J8"/>
    <mergeCell ref="B12:J12"/>
    <mergeCell ref="B35:J35"/>
    <mergeCell ref="B36:J36"/>
    <mergeCell ref="B31:C31"/>
    <mergeCell ref="B27:D27"/>
    <mergeCell ref="E27:F28"/>
    <mergeCell ref="G27:J28"/>
    <mergeCell ref="B28:D28"/>
    <mergeCell ref="B34:D34"/>
    <mergeCell ref="E34:J34"/>
    <mergeCell ref="B18:D18"/>
    <mergeCell ref="E18:J18"/>
    <mergeCell ref="B22:D22"/>
    <mergeCell ref="E22:G22"/>
    <mergeCell ref="H22:J22"/>
    <mergeCell ref="E19:G19"/>
    <mergeCell ref="E20:G20"/>
    <mergeCell ref="E21:G21"/>
    <mergeCell ref="H19:J19"/>
    <mergeCell ref="H20:J20"/>
    <mergeCell ref="H21:J21"/>
    <mergeCell ref="B21:C21"/>
  </mergeCells>
  <phoneticPr fontId="30" type="noConversion"/>
  <hyperlinks>
    <hyperlink ref="B2" r:id="rId1" xr:uid="{00000000-0004-0000-0400-000000000000}"/>
  </hyperlinks>
  <printOptions horizontalCentered="1"/>
  <pageMargins left="0.75" right="0.75" top="0.64" bottom="0.46" header="0.34" footer="0.18"/>
  <pageSetup scale="81" fitToHeight="0" orientation="landscape" r:id="rId2"/>
  <headerFooter alignWithMargins="0">
    <oddFooter xml:space="preserve">&amp;C&amp;"Arial Narrow,Regular"Revised 10/2023&amp;R
</oddFooter>
  </headerFooter>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indexed="11"/>
    <pageSetUpPr fitToPage="1"/>
  </sheetPr>
  <dimension ref="A1:AA57"/>
  <sheetViews>
    <sheetView showGridLines="0" showRowColHeaders="0" showZeros="0" tabSelected="1" topLeftCell="C14" zoomScale="110" zoomScaleNormal="110" workbookViewId="0">
      <selection activeCell="T30" sqref="T30"/>
    </sheetView>
  </sheetViews>
  <sheetFormatPr defaultColWidth="9.140625" defaultRowHeight="12.75" x14ac:dyDescent="0.2"/>
  <cols>
    <col min="1" max="1" width="3.5703125" style="288" customWidth="1"/>
    <col min="2" max="2" width="13.140625" style="363" customWidth="1"/>
    <col min="3" max="3" width="9.5703125" style="363" customWidth="1"/>
    <col min="4" max="4" width="11.42578125" style="363" customWidth="1"/>
    <col min="5" max="9" width="9.28515625" style="363" customWidth="1"/>
    <col min="10" max="10" width="9.140625" style="363" customWidth="1"/>
    <col min="11" max="11" width="12.140625" style="363" customWidth="1"/>
    <col min="12" max="12" width="69.85546875" style="288" hidden="1" customWidth="1"/>
    <col min="13" max="15" width="0" style="224" hidden="1" customWidth="1"/>
    <col min="16" max="16" width="3.140625" style="224" customWidth="1"/>
    <col min="17" max="17" width="38.5703125" style="294" customWidth="1"/>
    <col min="18" max="18" width="13.7109375" style="294" bestFit="1" customWidth="1"/>
    <col min="19" max="19" width="7" style="224" bestFit="1" customWidth="1"/>
    <col min="20" max="22" width="52.7109375" style="224" customWidth="1"/>
    <col min="23" max="24" width="9.140625" style="322"/>
    <col min="25" max="25" width="6.42578125" style="322" bestFit="1" customWidth="1"/>
    <col min="26" max="26" width="7.28515625" style="322" bestFit="1" customWidth="1"/>
    <col min="27" max="27" width="36.5703125" style="323" bestFit="1" customWidth="1"/>
    <col min="28" max="16384" width="9.140625" style="288"/>
  </cols>
  <sheetData>
    <row r="1" spans="2:27" ht="39" customHeight="1" thickBot="1" x14ac:dyDescent="0.25">
      <c r="B1" s="679" t="s">
        <v>171</v>
      </c>
      <c r="C1" s="679"/>
      <c r="D1" s="679"/>
      <c r="E1" s="679"/>
      <c r="F1" s="679"/>
      <c r="G1" s="679"/>
      <c r="H1" s="679"/>
      <c r="I1" s="679"/>
      <c r="J1" s="679"/>
      <c r="K1" s="679"/>
      <c r="Q1" s="714" t="s">
        <v>16</v>
      </c>
      <c r="R1" s="714"/>
      <c r="W1" s="289" t="s">
        <v>42</v>
      </c>
      <c r="X1" s="290" t="s">
        <v>219</v>
      </c>
      <c r="Y1" s="291">
        <v>42370</v>
      </c>
      <c r="Z1" s="292">
        <v>0.65500000000000003</v>
      </c>
      <c r="AA1" s="293" t="s">
        <v>113</v>
      </c>
    </row>
    <row r="2" spans="2:27" ht="25.9" customHeight="1" thickBot="1" x14ac:dyDescent="0.25">
      <c r="B2" s="716" t="s">
        <v>272</v>
      </c>
      <c r="C2" s="717"/>
      <c r="D2" s="717"/>
      <c r="E2" s="717"/>
      <c r="F2" s="717"/>
      <c r="G2" s="717"/>
      <c r="H2" s="717"/>
      <c r="I2" s="717"/>
      <c r="J2" s="717"/>
      <c r="K2" s="718"/>
      <c r="W2" s="289" t="s">
        <v>140</v>
      </c>
      <c r="X2" s="289" t="s">
        <v>36</v>
      </c>
      <c r="Y2" s="291">
        <v>43466</v>
      </c>
      <c r="Z2" s="292">
        <v>0.65500000000000003</v>
      </c>
      <c r="AA2" s="289" t="s">
        <v>238</v>
      </c>
    </row>
    <row r="3" spans="2:27" ht="30.75" customHeight="1" x14ac:dyDescent="0.2">
      <c r="B3" s="295" t="s">
        <v>245</v>
      </c>
      <c r="C3" s="743">
        <f ca="1">TODAY()</f>
        <v>46027</v>
      </c>
      <c r="D3" s="743"/>
      <c r="E3" s="296" t="s">
        <v>34</v>
      </c>
      <c r="F3" s="700" t="str">
        <f>IF('START HERE'!E11="","Go to Start Here Tab to complete",'START HERE'!E11)</f>
        <v>Go to Start Here Tab to complete</v>
      </c>
      <c r="G3" s="701"/>
      <c r="H3" s="701"/>
      <c r="I3" s="701"/>
      <c r="J3" s="702"/>
      <c r="K3" s="446" t="str">
        <f>IF('START HERE'!E18="","",'START HERE'!E18)</f>
        <v>Staff</v>
      </c>
      <c r="W3" s="289" t="s">
        <v>139</v>
      </c>
      <c r="X3" s="289" t="s">
        <v>37</v>
      </c>
      <c r="Y3" s="291">
        <v>43831</v>
      </c>
      <c r="Z3" s="292">
        <v>0.65500000000000003</v>
      </c>
      <c r="AA3" s="289" t="s">
        <v>269</v>
      </c>
    </row>
    <row r="4" spans="2:27" ht="12.95" customHeight="1" x14ac:dyDescent="0.25">
      <c r="B4" s="100" t="s">
        <v>23</v>
      </c>
      <c r="C4" s="744" t="str">
        <f>IF('START HERE'!E15="","",'START HERE'!E15)</f>
        <v>266-5000</v>
      </c>
      <c r="D4" s="744"/>
      <c r="E4" s="224" t="s">
        <v>32</v>
      </c>
      <c r="F4" s="752" t="str">
        <f>IF('START HERE'!E14="","",'START HERE'!E14)</f>
        <v/>
      </c>
      <c r="G4" s="752"/>
      <c r="H4" s="752"/>
      <c r="I4" s="752"/>
      <c r="J4" s="752"/>
      <c r="K4" s="752"/>
      <c r="W4" s="289"/>
      <c r="X4" s="289" t="s">
        <v>38</v>
      </c>
      <c r="Y4" s="291">
        <v>44197</v>
      </c>
      <c r="Z4" s="297">
        <v>0.65500000000000003</v>
      </c>
      <c r="AA4" s="298" t="s">
        <v>197</v>
      </c>
    </row>
    <row r="5" spans="2:27" ht="15" customHeight="1" x14ac:dyDescent="0.25">
      <c r="B5" s="100" t="s">
        <v>114</v>
      </c>
      <c r="C5" s="747" t="str">
        <f>IF('START HERE'!E12="","",'START HERE'!E12)</f>
        <v/>
      </c>
      <c r="D5" s="748"/>
      <c r="E5" s="89" t="s">
        <v>22</v>
      </c>
      <c r="F5" s="753" t="str">
        <f>IF('START HERE'!E17="","",'START HERE'!E17)</f>
        <v>Admissions</v>
      </c>
      <c r="G5" s="753"/>
      <c r="H5" s="753"/>
      <c r="I5" s="753"/>
      <c r="J5" s="753"/>
      <c r="K5" s="753"/>
      <c r="W5" s="289"/>
      <c r="X5" s="289" t="s">
        <v>39</v>
      </c>
      <c r="Y5" s="291">
        <v>44197</v>
      </c>
      <c r="Z5" s="299">
        <v>0.16</v>
      </c>
      <c r="AA5" s="298" t="s">
        <v>137</v>
      </c>
    </row>
    <row r="6" spans="2:27" ht="12.95" customHeight="1" x14ac:dyDescent="0.3">
      <c r="B6" s="100" t="s">
        <v>138</v>
      </c>
      <c r="C6" s="745" t="str">
        <f>IF('START HERE'!E13="","",'START HERE'!E13)</f>
        <v/>
      </c>
      <c r="D6" s="746"/>
      <c r="E6" s="749" t="s">
        <v>240</v>
      </c>
      <c r="F6" s="750"/>
      <c r="G6" s="750"/>
      <c r="H6" s="751"/>
      <c r="I6" s="771" t="s">
        <v>42</v>
      </c>
      <c r="J6" s="772"/>
      <c r="K6" s="300"/>
      <c r="Q6" s="238" t="s">
        <v>241</v>
      </c>
      <c r="R6" s="238"/>
      <c r="W6" s="289"/>
      <c r="X6" s="289" t="s">
        <v>40</v>
      </c>
      <c r="Y6" s="291">
        <v>43831</v>
      </c>
      <c r="Z6" s="299">
        <v>0.65500000000000003</v>
      </c>
      <c r="AA6" s="289" t="s">
        <v>178</v>
      </c>
    </row>
    <row r="7" spans="2:27" ht="12.95" customHeight="1" x14ac:dyDescent="0.2">
      <c r="B7" s="100" t="s">
        <v>31</v>
      </c>
      <c r="C7" s="539">
        <f>IF('START HERE'!E16="","",'START HERE'!E16)</f>
        <v>5166</v>
      </c>
      <c r="D7" s="539"/>
      <c r="E7" s="89" t="s">
        <v>72</v>
      </c>
      <c r="F7" s="773">
        <f>'START HERE'!E29</f>
        <v>0</v>
      </c>
      <c r="G7" s="773"/>
      <c r="H7" s="773"/>
      <c r="I7" s="766" t="s">
        <v>740</v>
      </c>
      <c r="J7" s="767"/>
      <c r="K7" s="768"/>
      <c r="R7" s="238"/>
      <c r="W7" s="289"/>
      <c r="X7" s="289" t="s">
        <v>41</v>
      </c>
      <c r="Y7" s="289"/>
      <c r="Z7" s="299"/>
      <c r="AA7" s="289" t="s">
        <v>177</v>
      </c>
    </row>
    <row r="8" spans="2:27" ht="13.5" customHeight="1" x14ac:dyDescent="0.25">
      <c r="B8" s="302" t="s">
        <v>115</v>
      </c>
      <c r="C8" s="765" t="str">
        <f>IF('START HERE'!D36="","",'START HERE'!D36)</f>
        <v/>
      </c>
      <c r="D8" s="765"/>
      <c r="E8" s="765"/>
      <c r="F8" s="765"/>
      <c r="G8" s="765"/>
      <c r="H8" s="765"/>
      <c r="I8" s="774" t="str">
        <f>IF('START HERE'!D37="","",'START HERE'!D37)</f>
        <v/>
      </c>
      <c r="J8" s="774"/>
      <c r="K8" s="774"/>
      <c r="Q8" s="301" t="s">
        <v>741</v>
      </c>
      <c r="R8" s="238"/>
      <c r="W8" s="289"/>
      <c r="X8" s="289"/>
      <c r="Y8" s="289"/>
      <c r="Z8" s="289"/>
      <c r="AA8" s="289" t="s">
        <v>88</v>
      </c>
    </row>
    <row r="9" spans="2:27" ht="25.15" customHeight="1" x14ac:dyDescent="0.2">
      <c r="B9" s="89" t="s">
        <v>57</v>
      </c>
      <c r="C9" s="775" t="str">
        <f>IF('START HERE'!D35="","",'START HERE'!D35)</f>
        <v>Recruitment</v>
      </c>
      <c r="D9" s="775"/>
      <c r="E9" s="775"/>
      <c r="F9" s="775"/>
      <c r="G9" s="775"/>
      <c r="H9" s="775"/>
      <c r="I9" s="774"/>
      <c r="J9" s="774"/>
      <c r="K9" s="774"/>
      <c r="Q9" s="238"/>
      <c r="R9" s="238"/>
      <c r="W9" s="289"/>
      <c r="X9" s="289"/>
      <c r="Y9" s="289"/>
      <c r="Z9" s="289"/>
      <c r="AA9" s="289" t="s">
        <v>77</v>
      </c>
    </row>
    <row r="10" spans="2:27" ht="24.75" customHeight="1" x14ac:dyDescent="0.25">
      <c r="B10" s="445" t="s">
        <v>56</v>
      </c>
      <c r="C10" s="699" t="str">
        <f>IF('START HERE'!D34="","",'START HERE'!D34)</f>
        <v/>
      </c>
      <c r="D10" s="699"/>
      <c r="E10" s="699"/>
      <c r="F10" s="699"/>
      <c r="G10" s="699"/>
      <c r="H10" s="699"/>
      <c r="I10" s="774"/>
      <c r="J10" s="774"/>
      <c r="K10" s="774"/>
      <c r="Q10" s="792" t="s">
        <v>274</v>
      </c>
      <c r="R10" s="238"/>
      <c r="W10" s="289"/>
      <c r="X10" s="289"/>
      <c r="Y10" s="289"/>
      <c r="Z10" s="289"/>
      <c r="AA10" s="289" t="s">
        <v>78</v>
      </c>
    </row>
    <row r="11" spans="2:27" ht="13.15" customHeight="1" x14ac:dyDescent="0.2">
      <c r="B11" s="759" t="s">
        <v>251</v>
      </c>
      <c r="C11" s="759"/>
      <c r="D11" s="759"/>
      <c r="E11" s="759"/>
      <c r="F11" s="759"/>
      <c r="G11" s="759"/>
      <c r="H11" s="759"/>
      <c r="I11" s="759"/>
      <c r="J11" s="759"/>
      <c r="K11" s="760"/>
      <c r="M11" s="288"/>
      <c r="N11" s="288"/>
      <c r="O11" s="288"/>
      <c r="P11" s="288"/>
      <c r="Q11" s="793"/>
      <c r="R11" s="238"/>
      <c r="S11" s="288"/>
      <c r="T11" s="288"/>
      <c r="U11" s="288"/>
      <c r="V11" s="288"/>
      <c r="W11" s="289"/>
      <c r="X11" s="289"/>
      <c r="Y11" s="289"/>
      <c r="Z11" s="289"/>
      <c r="AA11" s="289" t="s">
        <v>124</v>
      </c>
    </row>
    <row r="12" spans="2:27" ht="12.75" customHeight="1" x14ac:dyDescent="0.2">
      <c r="B12" s="303" t="s">
        <v>153</v>
      </c>
      <c r="C12" s="304"/>
      <c r="D12" s="304"/>
      <c r="E12" s="304"/>
      <c r="F12" s="304"/>
      <c r="G12" s="304"/>
      <c r="H12" s="304"/>
      <c r="I12" s="304"/>
      <c r="J12" s="305"/>
      <c r="K12" s="761"/>
      <c r="Q12" s="793"/>
      <c r="R12" s="223"/>
      <c r="S12" s="306"/>
      <c r="T12" s="306"/>
      <c r="U12" s="306"/>
      <c r="V12" s="306"/>
      <c r="W12" s="289"/>
      <c r="X12" s="289"/>
      <c r="Y12" s="289"/>
      <c r="Z12" s="289"/>
      <c r="AA12" s="289" t="s">
        <v>74</v>
      </c>
    </row>
    <row r="13" spans="2:27" ht="13.15" customHeight="1" x14ac:dyDescent="0.2">
      <c r="B13" s="307" t="s">
        <v>7</v>
      </c>
      <c r="C13" s="308"/>
      <c r="D13" s="308"/>
      <c r="E13" s="308"/>
      <c r="F13" s="308"/>
      <c r="G13" s="308"/>
      <c r="H13" s="308"/>
      <c r="I13" s="308"/>
      <c r="J13" s="309"/>
      <c r="K13" s="761"/>
      <c r="Q13" s="477"/>
      <c r="R13" s="223"/>
      <c r="S13" s="306"/>
      <c r="T13" s="306"/>
      <c r="U13" s="306"/>
      <c r="V13" s="306"/>
      <c r="W13" s="289"/>
      <c r="X13" s="289"/>
      <c r="Y13" s="289"/>
      <c r="Z13" s="289"/>
      <c r="AA13" s="289" t="s">
        <v>190</v>
      </c>
    </row>
    <row r="14" spans="2:27" ht="13.15" customHeight="1" x14ac:dyDescent="0.2">
      <c r="B14" s="310" t="s">
        <v>743</v>
      </c>
      <c r="C14" s="311"/>
      <c r="D14" s="311"/>
      <c r="E14" s="311"/>
      <c r="F14" s="311"/>
      <c r="G14" s="311"/>
      <c r="H14" s="311"/>
      <c r="I14" s="311"/>
      <c r="J14" s="312"/>
      <c r="K14" s="761"/>
      <c r="Q14" s="313"/>
      <c r="R14" s="244"/>
      <c r="W14" s="289"/>
      <c r="X14" s="289"/>
      <c r="Y14" s="289"/>
      <c r="Z14" s="289"/>
      <c r="AA14" s="289" t="s">
        <v>87</v>
      </c>
    </row>
    <row r="15" spans="2:27" ht="13.15" customHeight="1" thickBot="1" x14ac:dyDescent="0.25">
      <c r="B15" s="310" t="s">
        <v>8</v>
      </c>
      <c r="C15" s="314"/>
      <c r="D15" s="314"/>
      <c r="E15" s="314"/>
      <c r="F15" s="314"/>
      <c r="G15" s="314"/>
      <c r="H15" s="314"/>
      <c r="I15" s="314"/>
      <c r="J15" s="315"/>
      <c r="K15" s="762"/>
      <c r="Q15" s="807" t="s">
        <v>763</v>
      </c>
      <c r="R15" s="807"/>
      <c r="S15" s="807"/>
      <c r="W15" s="289"/>
      <c r="X15" s="289"/>
      <c r="Y15" s="289"/>
      <c r="Z15" s="289"/>
      <c r="AA15" s="298" t="s">
        <v>86</v>
      </c>
    </row>
    <row r="16" spans="2:27" ht="27.75" customHeight="1" thickTop="1" x14ac:dyDescent="0.2">
      <c r="B16" s="287" t="s">
        <v>275</v>
      </c>
      <c r="C16" s="316">
        <f t="shared" ref="C16:J16" si="0">SUM(C13:C15)</f>
        <v>0</v>
      </c>
      <c r="D16" s="316">
        <f t="shared" si="0"/>
        <v>0</v>
      </c>
      <c r="E16" s="316">
        <f t="shared" si="0"/>
        <v>0</v>
      </c>
      <c r="F16" s="316">
        <f t="shared" si="0"/>
        <v>0</v>
      </c>
      <c r="G16" s="316">
        <f t="shared" si="0"/>
        <v>0</v>
      </c>
      <c r="H16" s="316">
        <f t="shared" si="0"/>
        <v>0</v>
      </c>
      <c r="I16" s="316">
        <f t="shared" si="0"/>
        <v>0</v>
      </c>
      <c r="J16" s="316">
        <f t="shared" si="0"/>
        <v>0</v>
      </c>
      <c r="K16" s="317">
        <f>SUM(C16:J16)</f>
        <v>0</v>
      </c>
      <c r="Q16" s="807"/>
      <c r="R16" s="807"/>
      <c r="S16" s="807"/>
      <c r="W16" s="289"/>
      <c r="X16" s="289"/>
      <c r="Y16" s="289"/>
      <c r="Z16" s="289"/>
      <c r="AA16" s="318"/>
    </row>
    <row r="17" spans="2:27" ht="17.25" x14ac:dyDescent="0.2">
      <c r="B17" s="319" t="s">
        <v>9</v>
      </c>
      <c r="C17" s="320"/>
      <c r="D17" s="320"/>
      <c r="E17" s="320"/>
      <c r="F17" s="320"/>
      <c r="G17" s="320"/>
      <c r="H17" s="320"/>
      <c r="I17" s="320"/>
      <c r="J17" s="320"/>
      <c r="K17" s="321">
        <f>SUM(C17:J17)</f>
        <v>0</v>
      </c>
      <c r="Q17" s="807"/>
      <c r="R17" s="807"/>
      <c r="S17" s="807"/>
      <c r="W17" s="289"/>
      <c r="X17" s="289"/>
      <c r="Y17" s="289"/>
      <c r="Z17" s="289"/>
      <c r="AA17" s="318"/>
    </row>
    <row r="18" spans="2:27" ht="14.25" customHeight="1" x14ac:dyDescent="0.2">
      <c r="B18" s="769" t="s">
        <v>264</v>
      </c>
      <c r="C18" s="769"/>
      <c r="D18" s="769"/>
      <c r="E18" s="769"/>
      <c r="F18" s="769"/>
      <c r="G18" s="770"/>
      <c r="H18" s="763" t="s">
        <v>68</v>
      </c>
      <c r="I18" s="764"/>
      <c r="J18" s="764"/>
      <c r="K18" s="72">
        <f>SUM(K13:K17)</f>
        <v>0</v>
      </c>
      <c r="Q18" s="807"/>
      <c r="R18" s="807"/>
      <c r="S18" s="807"/>
      <c r="W18" s="289"/>
      <c r="X18" s="289"/>
      <c r="Y18" s="289"/>
      <c r="Z18" s="289"/>
      <c r="AA18" s="293"/>
    </row>
    <row r="19" spans="2:27" ht="13.5" x14ac:dyDescent="0.2">
      <c r="B19" s="754" t="s">
        <v>270</v>
      </c>
      <c r="C19" s="755"/>
      <c r="D19" s="755"/>
      <c r="E19" s="755"/>
      <c r="F19" s="755"/>
      <c r="G19" s="755"/>
      <c r="H19" s="756"/>
      <c r="I19" s="756"/>
      <c r="J19" s="757"/>
      <c r="K19" s="758"/>
      <c r="Q19" s="238"/>
      <c r="R19" s="238"/>
    </row>
    <row r="20" spans="2:27" ht="14.25" thickBot="1" x14ac:dyDescent="0.3">
      <c r="B20" s="719" t="s">
        <v>173</v>
      </c>
      <c r="C20" s="719"/>
      <c r="D20" s="719"/>
      <c r="E20" s="719"/>
      <c r="F20" s="719"/>
      <c r="G20" s="719"/>
      <c r="H20" s="719"/>
      <c r="I20" s="719"/>
      <c r="J20" s="794" t="s">
        <v>42</v>
      </c>
      <c r="K20" s="795"/>
      <c r="Q20" s="475" t="s">
        <v>277</v>
      </c>
      <c r="R20" s="412"/>
      <c r="S20" s="412"/>
      <c r="T20" s="412"/>
      <c r="U20" s="412"/>
      <c r="V20" s="412"/>
    </row>
    <row r="21" spans="2:27" ht="14.25" thickBot="1" x14ac:dyDescent="0.25">
      <c r="B21" s="324" t="s">
        <v>153</v>
      </c>
      <c r="C21" s="786" t="s">
        <v>83</v>
      </c>
      <c r="D21" s="786"/>
      <c r="E21" s="786"/>
      <c r="F21" s="786" t="s">
        <v>244</v>
      </c>
      <c r="G21" s="786"/>
      <c r="H21" s="786"/>
      <c r="I21" s="324" t="s">
        <v>15</v>
      </c>
      <c r="J21" s="325" t="s">
        <v>259</v>
      </c>
      <c r="K21" s="326" t="s">
        <v>92</v>
      </c>
      <c r="Q21" s="463" t="s">
        <v>759</v>
      </c>
      <c r="R21" s="464" t="s">
        <v>760</v>
      </c>
      <c r="S21" s="465" t="s">
        <v>531</v>
      </c>
      <c r="T21" s="476"/>
      <c r="U21" s="476"/>
      <c r="V21" s="476"/>
    </row>
    <row r="22" spans="2:27" ht="16.5" x14ac:dyDescent="0.2">
      <c r="B22" s="328"/>
      <c r="C22" s="779"/>
      <c r="D22" s="780"/>
      <c r="E22" s="781"/>
      <c r="F22" s="779"/>
      <c r="G22" s="780"/>
      <c r="H22" s="781"/>
      <c r="I22" s="329"/>
      <c r="J22" s="330">
        <v>0.7</v>
      </c>
      <c r="K22" s="331">
        <f>J22*I22</f>
        <v>0</v>
      </c>
      <c r="Q22" s="466" t="s">
        <v>765</v>
      </c>
      <c r="R22" s="467">
        <v>46023</v>
      </c>
      <c r="S22" s="468">
        <v>0.72499999999999998</v>
      </c>
      <c r="T22" s="468"/>
      <c r="U22" s="468"/>
      <c r="V22" s="468"/>
    </row>
    <row r="23" spans="2:27" ht="16.5" x14ac:dyDescent="0.2">
      <c r="B23" s="328"/>
      <c r="C23" s="779"/>
      <c r="D23" s="780"/>
      <c r="E23" s="781"/>
      <c r="F23" s="779"/>
      <c r="G23" s="780"/>
      <c r="H23" s="781"/>
      <c r="I23" s="329"/>
      <c r="J23" s="330">
        <v>0.7</v>
      </c>
      <c r="K23" s="332">
        <f t="shared" ref="K23:K24" si="1">J23*I23</f>
        <v>0</v>
      </c>
      <c r="Q23" s="469" t="s">
        <v>765</v>
      </c>
      <c r="R23" s="470">
        <v>45658</v>
      </c>
      <c r="S23" s="471">
        <v>0.7</v>
      </c>
      <c r="T23" s="471"/>
      <c r="U23" s="471"/>
      <c r="V23" s="471"/>
    </row>
    <row r="24" spans="2:27" ht="13.5" customHeight="1" x14ac:dyDescent="0.2">
      <c r="B24" s="328"/>
      <c r="C24" s="779"/>
      <c r="D24" s="780"/>
      <c r="E24" s="781"/>
      <c r="F24" s="779"/>
      <c r="G24" s="789"/>
      <c r="H24" s="790"/>
      <c r="I24" s="333"/>
      <c r="J24" s="330">
        <v>0.7</v>
      </c>
      <c r="K24" s="332">
        <f t="shared" si="1"/>
        <v>0</v>
      </c>
      <c r="Q24" s="472" t="s">
        <v>764</v>
      </c>
      <c r="R24" s="467">
        <v>46023</v>
      </c>
      <c r="S24" s="468">
        <v>0.20499999999999999</v>
      </c>
      <c r="T24" s="468"/>
      <c r="U24" s="468"/>
      <c r="V24" s="468"/>
    </row>
    <row r="25" spans="2:27" ht="16.5" x14ac:dyDescent="0.2">
      <c r="B25" s="788" t="s">
        <v>16</v>
      </c>
      <c r="C25" s="788"/>
      <c r="D25" s="788"/>
      <c r="E25" s="788"/>
      <c r="F25" s="788"/>
      <c r="G25" s="796" t="s">
        <v>536</v>
      </c>
      <c r="H25" s="796"/>
      <c r="I25" s="796"/>
      <c r="J25" s="796"/>
      <c r="K25" s="72">
        <f>SUM(K22:K24)</f>
        <v>0</v>
      </c>
      <c r="Q25" s="473" t="s">
        <v>764</v>
      </c>
      <c r="R25" s="470">
        <v>45658</v>
      </c>
      <c r="S25" s="471">
        <v>0.21</v>
      </c>
      <c r="T25" s="471"/>
      <c r="U25" s="471"/>
      <c r="V25" s="471"/>
    </row>
    <row r="26" spans="2:27" ht="13.5" x14ac:dyDescent="0.2">
      <c r="B26" s="787" t="s">
        <v>723</v>
      </c>
      <c r="C26" s="758"/>
      <c r="D26" s="758"/>
      <c r="E26" s="758"/>
      <c r="F26" s="758"/>
      <c r="G26" s="757"/>
      <c r="H26" s="757"/>
      <c r="I26" s="757"/>
      <c r="J26" s="757"/>
      <c r="K26" s="758"/>
      <c r="Q26" s="791" t="s">
        <v>762</v>
      </c>
      <c r="R26" s="791"/>
      <c r="S26" s="791"/>
      <c r="T26" s="408"/>
      <c r="U26" s="408"/>
      <c r="V26" s="408"/>
      <c r="W26" s="335"/>
      <c r="X26" s="335"/>
      <c r="Y26" s="335"/>
      <c r="Z26" s="335"/>
    </row>
    <row r="27" spans="2:27" ht="13.9" customHeight="1" x14ac:dyDescent="0.2">
      <c r="B27" s="324" t="s">
        <v>153</v>
      </c>
      <c r="C27" s="783" t="s">
        <v>191</v>
      </c>
      <c r="D27" s="784"/>
      <c r="E27" s="784"/>
      <c r="F27" s="785"/>
      <c r="G27" s="786" t="s">
        <v>192</v>
      </c>
      <c r="H27" s="786"/>
      <c r="I27" s="786"/>
      <c r="J27" s="324" t="s">
        <v>17</v>
      </c>
      <c r="K27" s="336" t="s">
        <v>92</v>
      </c>
      <c r="Q27" s="791"/>
      <c r="R27" s="791"/>
      <c r="S27" s="791"/>
      <c r="T27" s="461"/>
      <c r="U27" s="461"/>
      <c r="V27" s="461"/>
    </row>
    <row r="28" spans="2:27" ht="13.5" x14ac:dyDescent="0.2">
      <c r="B28" s="328"/>
      <c r="C28" s="782"/>
      <c r="D28" s="782"/>
      <c r="E28" s="782"/>
      <c r="F28" s="782"/>
      <c r="G28" s="782"/>
      <c r="H28" s="782"/>
      <c r="I28" s="782"/>
      <c r="J28" s="337" t="s">
        <v>219</v>
      </c>
      <c r="K28" s="338">
        <v>0</v>
      </c>
      <c r="Q28" s="461"/>
      <c r="R28" s="461"/>
      <c r="S28" s="461"/>
      <c r="T28" s="461"/>
      <c r="U28" s="461"/>
      <c r="V28" s="461"/>
    </row>
    <row r="29" spans="2:27" ht="13.5" x14ac:dyDescent="0.2">
      <c r="B29" s="328"/>
      <c r="C29" s="782"/>
      <c r="D29" s="782"/>
      <c r="E29" s="782"/>
      <c r="F29" s="782"/>
      <c r="G29" s="800"/>
      <c r="H29" s="800"/>
      <c r="I29" s="800"/>
      <c r="J29" s="339" t="s">
        <v>219</v>
      </c>
      <c r="K29" s="340">
        <v>0</v>
      </c>
    </row>
    <row r="30" spans="2:27" ht="16.5" x14ac:dyDescent="0.2">
      <c r="B30" s="797" t="s">
        <v>16</v>
      </c>
      <c r="C30" s="797"/>
      <c r="D30" s="797"/>
      <c r="E30" s="797"/>
      <c r="F30" s="797"/>
      <c r="G30" s="763" t="s">
        <v>550</v>
      </c>
      <c r="H30" s="764"/>
      <c r="I30" s="764"/>
      <c r="J30" s="799"/>
      <c r="K30" s="72">
        <f>SUM(K28:K29)</f>
        <v>0</v>
      </c>
      <c r="Q30" s="238"/>
      <c r="R30" s="238"/>
    </row>
    <row r="31" spans="2:27" ht="13.5" x14ac:dyDescent="0.2">
      <c r="B31" s="787" t="s">
        <v>724</v>
      </c>
      <c r="C31" s="758"/>
      <c r="D31" s="758"/>
      <c r="E31" s="758"/>
      <c r="F31" s="758"/>
      <c r="G31" s="757"/>
      <c r="H31" s="757"/>
      <c r="I31" s="757"/>
      <c r="J31" s="757"/>
      <c r="K31" s="758"/>
      <c r="Q31" s="806" t="s">
        <v>16</v>
      </c>
      <c r="R31" s="806"/>
    </row>
    <row r="32" spans="2:27" ht="12.75" customHeight="1" x14ac:dyDescent="0.2">
      <c r="B32" s="804" t="s">
        <v>19</v>
      </c>
      <c r="C32" s="804"/>
      <c r="D32" s="804"/>
      <c r="E32" s="336" t="s">
        <v>153</v>
      </c>
      <c r="F32" s="804" t="s">
        <v>209</v>
      </c>
      <c r="G32" s="804"/>
      <c r="H32" s="804"/>
      <c r="I32" s="804"/>
      <c r="J32" s="804"/>
      <c r="K32" s="336" t="s">
        <v>92</v>
      </c>
      <c r="R32" s="138"/>
    </row>
    <row r="33" spans="1:27" s="237" customFormat="1" ht="12.75" customHeight="1" x14ac:dyDescent="0.2">
      <c r="A33" s="288"/>
      <c r="B33" s="686" t="s">
        <v>113</v>
      </c>
      <c r="C33" s="686"/>
      <c r="D33" s="686"/>
      <c r="E33" s="342" t="s">
        <v>16</v>
      </c>
      <c r="F33" s="801" t="s">
        <v>16</v>
      </c>
      <c r="G33" s="802"/>
      <c r="H33" s="802"/>
      <c r="I33" s="802"/>
      <c r="J33" s="803"/>
      <c r="K33" s="343">
        <v>0</v>
      </c>
      <c r="Q33" s="808" t="s">
        <v>725</v>
      </c>
      <c r="R33" s="808"/>
      <c r="S33" s="808"/>
      <c r="W33" s="322"/>
      <c r="X33" s="344"/>
      <c r="Y33" s="344"/>
      <c r="Z33" s="344"/>
      <c r="AA33" s="345"/>
    </row>
    <row r="34" spans="1:27" ht="12.75" customHeight="1" x14ac:dyDescent="0.2">
      <c r="A34" s="237"/>
      <c r="B34" s="686" t="s">
        <v>113</v>
      </c>
      <c r="C34" s="686"/>
      <c r="D34" s="686"/>
      <c r="E34" s="342">
        <v>0</v>
      </c>
      <c r="F34" s="723"/>
      <c r="G34" s="723"/>
      <c r="H34" s="723"/>
      <c r="I34" s="723"/>
      <c r="J34" s="723"/>
      <c r="K34" s="343">
        <v>0</v>
      </c>
      <c r="Q34" s="808"/>
      <c r="R34" s="808"/>
      <c r="S34" s="808"/>
      <c r="W34" s="344"/>
    </row>
    <row r="35" spans="1:27" ht="12.75" customHeight="1" x14ac:dyDescent="0.2">
      <c r="B35" s="686" t="s">
        <v>113</v>
      </c>
      <c r="C35" s="686"/>
      <c r="D35" s="686"/>
      <c r="E35" s="342"/>
      <c r="F35" s="723"/>
      <c r="G35" s="723"/>
      <c r="H35" s="723"/>
      <c r="I35" s="723"/>
      <c r="J35" s="723"/>
      <c r="K35" s="343">
        <v>0</v>
      </c>
      <c r="Q35" s="808"/>
      <c r="R35" s="808"/>
      <c r="S35" s="808"/>
    </row>
    <row r="36" spans="1:27" ht="12.75" customHeight="1" x14ac:dyDescent="0.2">
      <c r="B36" s="686" t="s">
        <v>113</v>
      </c>
      <c r="C36" s="686"/>
      <c r="D36" s="686"/>
      <c r="E36" s="342"/>
      <c r="F36" s="723"/>
      <c r="G36" s="723"/>
      <c r="H36" s="723"/>
      <c r="I36" s="723"/>
      <c r="J36" s="723"/>
      <c r="K36" s="343">
        <v>0</v>
      </c>
      <c r="Q36" s="341"/>
      <c r="R36" s="341"/>
    </row>
    <row r="37" spans="1:27" ht="12.75" customHeight="1" x14ac:dyDescent="0.2">
      <c r="B37" s="686"/>
      <c r="C37" s="686"/>
      <c r="D37" s="686"/>
      <c r="E37" s="342"/>
      <c r="F37" s="723"/>
      <c r="G37" s="723"/>
      <c r="H37" s="723"/>
      <c r="I37" s="723"/>
      <c r="J37" s="723"/>
      <c r="K37" s="343">
        <v>0</v>
      </c>
      <c r="Q37" s="341"/>
      <c r="R37" s="341"/>
      <c r="S37" s="224" t="s">
        <v>16</v>
      </c>
    </row>
    <row r="38" spans="1:27" ht="15" customHeight="1" thickBot="1" x14ac:dyDescent="0.25">
      <c r="B38" s="704" t="s">
        <v>237</v>
      </c>
      <c r="C38" s="705"/>
      <c r="D38" s="705"/>
      <c r="E38" s="705"/>
      <c r="F38" s="705"/>
      <c r="G38" s="705"/>
      <c r="H38" s="706"/>
      <c r="I38" s="720" t="s">
        <v>69</v>
      </c>
      <c r="J38" s="720"/>
      <c r="K38" s="447">
        <f>SUM(K33:K37)</f>
        <v>0</v>
      </c>
      <c r="R38" s="238"/>
    </row>
    <row r="39" spans="1:27" ht="14.25" customHeight="1" thickBot="1" x14ac:dyDescent="0.25">
      <c r="B39" s="707"/>
      <c r="C39" s="708"/>
      <c r="D39" s="708"/>
      <c r="E39" s="708"/>
      <c r="F39" s="708"/>
      <c r="G39" s="708"/>
      <c r="H39" s="709"/>
      <c r="I39" s="697" t="s">
        <v>233</v>
      </c>
      <c r="J39" s="698"/>
      <c r="K39" s="94">
        <f>K18+K25+L27+K30+K38</f>
        <v>0</v>
      </c>
      <c r="L39" s="346"/>
      <c r="Q39" s="238"/>
      <c r="R39" s="238"/>
    </row>
    <row r="40" spans="1:27" ht="13.5" customHeight="1" x14ac:dyDescent="0.2">
      <c r="B40" s="707"/>
      <c r="C40" s="708"/>
      <c r="D40" s="708"/>
      <c r="E40" s="708"/>
      <c r="F40" s="708"/>
      <c r="G40" s="708"/>
      <c r="H40" s="709"/>
      <c r="I40" s="697" t="s">
        <v>234</v>
      </c>
      <c r="J40" s="698"/>
      <c r="K40" s="94">
        <f>'TV pg2'!K52</f>
        <v>0</v>
      </c>
      <c r="Q40" s="238"/>
      <c r="R40" s="238"/>
    </row>
    <row r="41" spans="1:27" ht="12.75" customHeight="1" x14ac:dyDescent="0.2">
      <c r="B41" s="710"/>
      <c r="C41" s="711"/>
      <c r="D41" s="711"/>
      <c r="E41" s="711"/>
      <c r="F41" s="711"/>
      <c r="G41" s="711"/>
      <c r="H41" s="712"/>
      <c r="I41" s="697" t="s">
        <v>235</v>
      </c>
      <c r="J41" s="698"/>
      <c r="K41" s="94">
        <f>'Multi Trip Mileage'!K56</f>
        <v>0</v>
      </c>
      <c r="Q41" s="238"/>
      <c r="R41" s="238"/>
    </row>
    <row r="42" spans="1:27" ht="22.5" customHeight="1" x14ac:dyDescent="0.2">
      <c r="B42" s="724" t="s">
        <v>722</v>
      </c>
      <c r="C42" s="724"/>
      <c r="D42" s="724"/>
      <c r="E42" s="713"/>
      <c r="F42" s="713"/>
      <c r="G42" s="713"/>
      <c r="H42" s="285">
        <f ca="1">TODAY()</f>
        <v>46027</v>
      </c>
      <c r="I42" s="697" t="s">
        <v>236</v>
      </c>
      <c r="J42" s="698"/>
      <c r="K42" s="94">
        <f>BREF!I56</f>
        <v>0</v>
      </c>
      <c r="Q42" s="238"/>
      <c r="R42" s="238"/>
    </row>
    <row r="43" spans="1:27" ht="21" customHeight="1" x14ac:dyDescent="0.2">
      <c r="B43" s="778" t="s">
        <v>726</v>
      </c>
      <c r="C43" s="778"/>
      <c r="D43" s="778"/>
      <c r="E43" s="713"/>
      <c r="F43" s="713"/>
      <c r="G43" s="713"/>
      <c r="H43" s="284"/>
      <c r="I43" s="805" t="s">
        <v>746</v>
      </c>
      <c r="J43" s="740"/>
      <c r="K43" s="96">
        <f>SUM(K39:K42)</f>
        <v>0</v>
      </c>
      <c r="Q43" s="238"/>
      <c r="R43" s="238"/>
    </row>
    <row r="44" spans="1:27" ht="21.75" customHeight="1" x14ac:dyDescent="0.2">
      <c r="B44" s="778" t="s">
        <v>727</v>
      </c>
      <c r="C44" s="778"/>
      <c r="D44" s="778"/>
      <c r="E44" s="798"/>
      <c r="F44" s="798"/>
      <c r="G44" s="798"/>
      <c r="H44" s="798"/>
      <c r="I44" s="725" t="s">
        <v>747</v>
      </c>
      <c r="J44" s="725"/>
      <c r="K44" s="95">
        <f>PTT!E23</f>
        <v>0</v>
      </c>
      <c r="Q44" s="347" t="s">
        <v>176</v>
      </c>
      <c r="R44" s="238"/>
    </row>
    <row r="45" spans="1:27" ht="20.25" customHeight="1" x14ac:dyDescent="0.2">
      <c r="B45" s="741" t="s">
        <v>252</v>
      </c>
      <c r="C45" s="742"/>
      <c r="D45" s="742"/>
      <c r="E45" s="703"/>
      <c r="F45" s="703"/>
      <c r="G45" s="703"/>
      <c r="H45" s="703"/>
      <c r="I45" s="740" t="s">
        <v>584</v>
      </c>
      <c r="J45" s="740"/>
      <c r="K45" s="777">
        <f>IF((K43-K44)&gt;0,(K43-K44),0)</f>
        <v>0</v>
      </c>
      <c r="Q45" s="776"/>
      <c r="R45" s="238"/>
    </row>
    <row r="46" spans="1:27" ht="2.25" customHeight="1" x14ac:dyDescent="0.2">
      <c r="B46" s="288"/>
      <c r="C46" s="288"/>
      <c r="D46" s="288"/>
      <c r="E46" s="348"/>
      <c r="F46" s="348"/>
      <c r="G46" s="348"/>
      <c r="H46" s="348"/>
      <c r="I46" s="740"/>
      <c r="J46" s="740"/>
      <c r="K46" s="777"/>
      <c r="Q46" s="776"/>
      <c r="R46" s="238"/>
    </row>
    <row r="47" spans="1:27" x14ac:dyDescent="0.2">
      <c r="B47" s="695" t="s">
        <v>85</v>
      </c>
      <c r="C47" s="693" t="str">
        <f>IF('START HERE'!E19="","                                        ",(CONCATENATE('START HERE'!E19," / ",'START HERE'!E20," / ",'START HERE'!E21," / ",'START HERE'!E22)))</f>
        <v xml:space="preserve">10H10 / 190005 / 05000 / </v>
      </c>
      <c r="D47" s="693"/>
      <c r="E47" s="693"/>
      <c r="F47" s="693"/>
      <c r="G47" s="690" t="str">
        <f>IF('START HERE'!E23="","",'START HERE'!E23)</f>
        <v/>
      </c>
      <c r="H47" s="690"/>
      <c r="I47" s="739" t="s">
        <v>748</v>
      </c>
      <c r="J47" s="739"/>
      <c r="K47" s="715">
        <f>PTT!C29</f>
        <v>0</v>
      </c>
      <c r="Q47" s="238"/>
      <c r="R47" s="238"/>
    </row>
    <row r="48" spans="1:27" ht="6.75" customHeight="1" x14ac:dyDescent="0.2">
      <c r="B48" s="695"/>
      <c r="C48" s="693"/>
      <c r="D48" s="693"/>
      <c r="E48" s="693"/>
      <c r="F48" s="693"/>
      <c r="G48" s="690"/>
      <c r="H48" s="690"/>
      <c r="I48" s="739"/>
      <c r="J48" s="739"/>
      <c r="K48" s="715"/>
      <c r="L48" s="288" t="s">
        <v>16</v>
      </c>
      <c r="Q48" s="238"/>
      <c r="R48" s="238"/>
    </row>
    <row r="49" spans="2:18" ht="15" customHeight="1" x14ac:dyDescent="0.2">
      <c r="B49" s="688" t="s">
        <v>85</v>
      </c>
      <c r="C49" s="693" t="str">
        <f>IF('START HERE'!E24="","                                       ",(CONCATENATE('START HERE'!E24," / ",'START HERE'!E25," / ",'START HERE'!E26," / ",'START HERE'!E27)))</f>
        <v xml:space="preserve">                                       </v>
      </c>
      <c r="D49" s="693"/>
      <c r="E49" s="693"/>
      <c r="F49" s="693"/>
      <c r="G49" s="691" t="str">
        <f>IF('START HERE'!E28="","",'START HERE'!E28)</f>
        <v/>
      </c>
      <c r="H49" s="691"/>
      <c r="I49" s="696" t="s">
        <v>749</v>
      </c>
      <c r="J49" s="696"/>
      <c r="K49" s="687">
        <f>-IF((K43-K44)&lt;0, (K43-K44),0)</f>
        <v>0</v>
      </c>
      <c r="Q49" s="349" t="s">
        <v>120</v>
      </c>
      <c r="R49" s="238"/>
    </row>
    <row r="50" spans="2:18" ht="6" customHeight="1" thickBot="1" x14ac:dyDescent="0.25">
      <c r="B50" s="689"/>
      <c r="C50" s="694"/>
      <c r="D50" s="694"/>
      <c r="E50" s="694"/>
      <c r="F50" s="694"/>
      <c r="G50" s="692"/>
      <c r="H50" s="692"/>
      <c r="I50" s="696"/>
      <c r="J50" s="696"/>
      <c r="K50" s="687"/>
      <c r="Q50" s="350" t="s">
        <v>16</v>
      </c>
      <c r="R50" s="238"/>
    </row>
    <row r="51" spans="2:18" x14ac:dyDescent="0.2">
      <c r="B51" s="684" t="s">
        <v>250</v>
      </c>
      <c r="C51" s="685"/>
      <c r="D51" s="448" t="s">
        <v>24</v>
      </c>
      <c r="E51" s="449" t="s">
        <v>26</v>
      </c>
      <c r="F51" s="449" t="s">
        <v>25</v>
      </c>
      <c r="G51" s="450" t="s">
        <v>28</v>
      </c>
      <c r="H51" s="680" t="s">
        <v>150</v>
      </c>
      <c r="I51" s="681"/>
      <c r="J51" s="682" t="s">
        <v>27</v>
      </c>
      <c r="K51" s="683"/>
      <c r="Q51" s="351" t="s">
        <v>193</v>
      </c>
      <c r="R51" s="238"/>
    </row>
    <row r="52" spans="2:18" ht="15" customHeight="1" x14ac:dyDescent="0.2">
      <c r="B52" s="732" t="s">
        <v>70</v>
      </c>
      <c r="C52" s="733"/>
      <c r="D52" s="352"/>
      <c r="E52" s="353"/>
      <c r="F52" s="353"/>
      <c r="G52" s="353"/>
      <c r="H52" s="731"/>
      <c r="I52" s="731"/>
      <c r="J52" s="734"/>
      <c r="K52" s="735"/>
      <c r="Q52" s="238"/>
      <c r="R52" s="238"/>
    </row>
    <row r="53" spans="2:18" ht="15" customHeight="1" x14ac:dyDescent="0.2">
      <c r="B53" s="726" t="s">
        <v>16</v>
      </c>
      <c r="C53" s="727"/>
      <c r="D53" s="354"/>
      <c r="E53" s="355"/>
      <c r="F53" s="355"/>
      <c r="G53" s="355"/>
      <c r="H53" s="730"/>
      <c r="I53" s="730"/>
      <c r="J53" s="728"/>
      <c r="K53" s="729"/>
      <c r="Q53" s="238"/>
      <c r="R53" s="238"/>
    </row>
    <row r="54" spans="2:18" ht="15" customHeight="1" x14ac:dyDescent="0.2">
      <c r="B54" s="356" t="s">
        <v>151</v>
      </c>
      <c r="C54" s="357"/>
      <c r="D54" s="354"/>
      <c r="E54" s="355"/>
      <c r="F54" s="355"/>
      <c r="G54" s="355"/>
      <c r="H54" s="730"/>
      <c r="I54" s="730"/>
      <c r="J54" s="728"/>
      <c r="K54" s="729"/>
      <c r="Q54" s="238"/>
      <c r="R54" s="238"/>
    </row>
    <row r="55" spans="2:18" ht="15" customHeight="1" x14ac:dyDescent="0.2">
      <c r="B55" s="358"/>
      <c r="C55" s="359"/>
      <c r="D55" s="354"/>
      <c r="E55" s="355"/>
      <c r="F55" s="355"/>
      <c r="G55" s="355"/>
      <c r="H55" s="730"/>
      <c r="I55" s="730"/>
      <c r="J55" s="728"/>
      <c r="K55" s="729"/>
      <c r="Q55" s="238"/>
      <c r="R55" s="238"/>
    </row>
    <row r="56" spans="2:18" ht="15" customHeight="1" thickBot="1" x14ac:dyDescent="0.25">
      <c r="B56" s="721" t="s">
        <v>16</v>
      </c>
      <c r="C56" s="722"/>
      <c r="D56" s="360"/>
      <c r="E56" s="361"/>
      <c r="F56" s="361"/>
      <c r="G56" s="361"/>
      <c r="H56" s="738"/>
      <c r="I56" s="738"/>
      <c r="J56" s="736"/>
      <c r="K56" s="737"/>
      <c r="Q56" s="238"/>
      <c r="R56" s="238"/>
    </row>
    <row r="57" spans="2:18" ht="18" customHeight="1" x14ac:dyDescent="0.2">
      <c r="B57" s="362" t="s">
        <v>16</v>
      </c>
      <c r="C57" s="362"/>
      <c r="D57" s="362"/>
      <c r="E57" s="362"/>
      <c r="F57" s="362"/>
      <c r="G57" s="362"/>
      <c r="H57" s="362"/>
      <c r="Q57" s="238"/>
      <c r="R57" s="238"/>
    </row>
  </sheetData>
  <sheetProtection sheet="1" objects="1" scenarios="1"/>
  <mergeCells count="108">
    <mergeCell ref="Q10:Q12"/>
    <mergeCell ref="J20:K20"/>
    <mergeCell ref="C23:E23"/>
    <mergeCell ref="G25:J25"/>
    <mergeCell ref="C29:F29"/>
    <mergeCell ref="B30:F30"/>
    <mergeCell ref="B43:D43"/>
    <mergeCell ref="E44:H44"/>
    <mergeCell ref="G30:J30"/>
    <mergeCell ref="F34:J34"/>
    <mergeCell ref="G29:I29"/>
    <mergeCell ref="F33:J33"/>
    <mergeCell ref="B32:D32"/>
    <mergeCell ref="F32:J32"/>
    <mergeCell ref="F37:J37"/>
    <mergeCell ref="B31:K31"/>
    <mergeCell ref="I43:J43"/>
    <mergeCell ref="I42:J42"/>
    <mergeCell ref="Q31:R31"/>
    <mergeCell ref="Q15:S18"/>
    <mergeCell ref="Q33:S35"/>
    <mergeCell ref="Q45:Q46"/>
    <mergeCell ref="K45:K46"/>
    <mergeCell ref="B44:D44"/>
    <mergeCell ref="C22:E22"/>
    <mergeCell ref="C28:F28"/>
    <mergeCell ref="C27:F27"/>
    <mergeCell ref="F21:H21"/>
    <mergeCell ref="G28:I28"/>
    <mergeCell ref="B26:K26"/>
    <mergeCell ref="G27:I27"/>
    <mergeCell ref="F23:H23"/>
    <mergeCell ref="C21:E21"/>
    <mergeCell ref="B25:F25"/>
    <mergeCell ref="C24:E24"/>
    <mergeCell ref="F22:H22"/>
    <mergeCell ref="F24:H24"/>
    <mergeCell ref="Q26:S27"/>
    <mergeCell ref="J54:K54"/>
    <mergeCell ref="I40:J40"/>
    <mergeCell ref="I47:J48"/>
    <mergeCell ref="I45:J46"/>
    <mergeCell ref="B45:D45"/>
    <mergeCell ref="C3:D3"/>
    <mergeCell ref="C4:D4"/>
    <mergeCell ref="C6:D6"/>
    <mergeCell ref="C5:D5"/>
    <mergeCell ref="E6:H6"/>
    <mergeCell ref="F4:K4"/>
    <mergeCell ref="F5:K5"/>
    <mergeCell ref="B19:K19"/>
    <mergeCell ref="C7:D7"/>
    <mergeCell ref="B11:K11"/>
    <mergeCell ref="K12:K15"/>
    <mergeCell ref="H18:J18"/>
    <mergeCell ref="C8:H8"/>
    <mergeCell ref="I7:K7"/>
    <mergeCell ref="B18:G18"/>
    <mergeCell ref="I6:J6"/>
    <mergeCell ref="F7:H7"/>
    <mergeCell ref="I8:K10"/>
    <mergeCell ref="C9:H9"/>
    <mergeCell ref="Q1:R1"/>
    <mergeCell ref="K47:K48"/>
    <mergeCell ref="B2:K2"/>
    <mergeCell ref="B33:D33"/>
    <mergeCell ref="B20:I20"/>
    <mergeCell ref="I38:J38"/>
    <mergeCell ref="B56:C56"/>
    <mergeCell ref="F35:J35"/>
    <mergeCell ref="I39:J39"/>
    <mergeCell ref="B42:D42"/>
    <mergeCell ref="B37:D37"/>
    <mergeCell ref="F36:J36"/>
    <mergeCell ref="I44:J44"/>
    <mergeCell ref="B53:C53"/>
    <mergeCell ref="J55:K55"/>
    <mergeCell ref="H55:I55"/>
    <mergeCell ref="H52:I52"/>
    <mergeCell ref="B52:C52"/>
    <mergeCell ref="J52:K52"/>
    <mergeCell ref="J56:K56"/>
    <mergeCell ref="H56:I56"/>
    <mergeCell ref="H53:I53"/>
    <mergeCell ref="H54:I54"/>
    <mergeCell ref="J53:K53"/>
    <mergeCell ref="B1:K1"/>
    <mergeCell ref="H51:I51"/>
    <mergeCell ref="J51:K51"/>
    <mergeCell ref="B51:C51"/>
    <mergeCell ref="B34:D34"/>
    <mergeCell ref="K49:K50"/>
    <mergeCell ref="B49:B50"/>
    <mergeCell ref="G47:H48"/>
    <mergeCell ref="G49:H50"/>
    <mergeCell ref="C47:F48"/>
    <mergeCell ref="C49:F50"/>
    <mergeCell ref="B47:B48"/>
    <mergeCell ref="B35:D35"/>
    <mergeCell ref="B36:D36"/>
    <mergeCell ref="I49:J50"/>
    <mergeCell ref="I41:J41"/>
    <mergeCell ref="C10:H10"/>
    <mergeCell ref="F3:J3"/>
    <mergeCell ref="E45:H45"/>
    <mergeCell ref="B38:H41"/>
    <mergeCell ref="E42:G42"/>
    <mergeCell ref="E43:G43"/>
  </mergeCells>
  <phoneticPr fontId="0" type="noConversion"/>
  <dataValidations count="4">
    <dataValidation type="list" allowBlank="1" showInputMessage="1" showErrorMessage="1" sqref="J20 I6:J6" xr:uid="{00000000-0002-0000-0500-000000000000}">
      <formula1>$W$1:$W$3</formula1>
    </dataValidation>
    <dataValidation type="list" allowBlank="1" showInputMessage="1" showErrorMessage="1" sqref="B33:D36" xr:uid="{00000000-0002-0000-0500-000001000000}">
      <formula1>$AA$1:$AA$15</formula1>
    </dataValidation>
    <dataValidation type="list" allowBlank="1" showInputMessage="1" showErrorMessage="1" sqref="J28:J29" xr:uid="{00000000-0002-0000-0500-000002000000}">
      <formula1>$X$1:$X$7</formula1>
    </dataValidation>
    <dataValidation type="list" allowBlank="1" showInputMessage="1" showErrorMessage="1" sqref="J22:J24" xr:uid="{177E1591-B418-4728-88A1-415699CB7299}">
      <formula1>$S$22:$S$25</formula1>
    </dataValidation>
  </dataValidations>
  <printOptions horizontalCentered="1" verticalCentered="1"/>
  <pageMargins left="0.26" right="0.2" top="0.46" bottom="0.44" header="0.28999999999999998" footer="0.17"/>
  <pageSetup scale="93" orientation="portrait" r:id="rId1"/>
  <headerFooter>
    <oddFooter>&amp;L&amp;"Arial Narrow,Regular"&amp;8&amp;F
&amp;A&amp;C&amp;"Arial Narrow,Regular"&amp;8Form Revised 10/2023&amp;R&amp;"Arial Narrow,Italic"&amp;8&amp;D
&amp;T</oddFooter>
  </headerFooter>
  <ignoredErrors>
    <ignoredError sqref="C16:J16" formulaRange="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11"/>
    <pageSetUpPr fitToPage="1"/>
  </sheetPr>
  <dimension ref="B1:W52"/>
  <sheetViews>
    <sheetView showGridLines="0" showRowColHeaders="0" showZeros="0" topLeftCell="A6" zoomScale="120" zoomScaleNormal="120" workbookViewId="0">
      <selection activeCell="J26" sqref="J26"/>
    </sheetView>
  </sheetViews>
  <sheetFormatPr defaultColWidth="9.140625" defaultRowHeight="12.75" x14ac:dyDescent="0.2"/>
  <cols>
    <col min="1" max="1" width="5.28515625" style="288" customWidth="1"/>
    <col min="2" max="2" width="13.7109375" style="363" customWidth="1"/>
    <col min="3" max="3" width="9.5703125" style="363" customWidth="1"/>
    <col min="4" max="10" width="9.28515625" style="363" customWidth="1"/>
    <col min="11" max="11" width="11.28515625" style="363" customWidth="1"/>
    <col min="12" max="12" width="37.7109375" style="363" customWidth="1"/>
    <col min="13" max="13" width="13.7109375" style="363" bestFit="1" customWidth="1"/>
    <col min="14" max="14" width="10.7109375" style="363" customWidth="1"/>
    <col min="15" max="15" width="44.85546875" style="288" customWidth="1"/>
    <col min="16" max="16" width="9.5703125" style="418" bestFit="1" customWidth="1"/>
    <col min="17" max="17" width="8.28515625" style="418" bestFit="1" customWidth="1"/>
    <col min="18" max="18" width="8.140625" style="224" bestFit="1" customWidth="1"/>
    <col min="19" max="19" width="6.42578125" style="224" bestFit="1" customWidth="1"/>
    <col min="20" max="20" width="41.140625" style="224" customWidth="1"/>
    <col min="21" max="22" width="5.28515625" style="418" bestFit="1" customWidth="1"/>
    <col min="23" max="23" width="33.140625" style="288" customWidth="1"/>
    <col min="24" max="16384" width="9.140625" style="288"/>
  </cols>
  <sheetData>
    <row r="1" spans="2:23" ht="13.5" thickBot="1" x14ac:dyDescent="0.25">
      <c r="P1" s="380" t="s">
        <v>42</v>
      </c>
      <c r="Q1" s="380" t="s">
        <v>36</v>
      </c>
      <c r="R1" s="381">
        <v>43466</v>
      </c>
      <c r="S1" s="382">
        <v>0.65500000000000003</v>
      </c>
      <c r="T1" s="383" t="s">
        <v>113</v>
      </c>
      <c r="U1" s="384"/>
      <c r="V1" s="384"/>
      <c r="W1" s="385"/>
    </row>
    <row r="2" spans="2:23" ht="22.5" customHeight="1" thickBot="1" x14ac:dyDescent="0.25">
      <c r="B2" s="831" t="s">
        <v>272</v>
      </c>
      <c r="C2" s="832"/>
      <c r="D2" s="832"/>
      <c r="E2" s="832"/>
      <c r="F2" s="832"/>
      <c r="G2" s="832"/>
      <c r="H2" s="832"/>
      <c r="I2" s="832"/>
      <c r="J2" s="832"/>
      <c r="K2" s="833"/>
      <c r="P2" s="380" t="s">
        <v>140</v>
      </c>
      <c r="Q2" s="380"/>
      <c r="R2" s="381" t="s">
        <v>16</v>
      </c>
      <c r="S2" s="382"/>
      <c r="T2" s="386" t="s">
        <v>185</v>
      </c>
      <c r="U2" s="384"/>
      <c r="V2" s="384"/>
      <c r="W2" s="385"/>
    </row>
    <row r="3" spans="2:23" ht="18" x14ac:dyDescent="0.2">
      <c r="B3" s="839" t="s">
        <v>260</v>
      </c>
      <c r="C3" s="840"/>
      <c r="D3" s="840"/>
      <c r="E3" s="840"/>
      <c r="F3" s="840"/>
      <c r="G3" s="840"/>
      <c r="H3" s="840"/>
      <c r="I3" s="840"/>
      <c r="J3" s="840"/>
      <c r="K3" s="841"/>
      <c r="L3" s="387"/>
      <c r="M3" s="387"/>
      <c r="N3" s="387"/>
      <c r="P3" s="380" t="s">
        <v>139</v>
      </c>
      <c r="Q3" s="380" t="s">
        <v>37</v>
      </c>
      <c r="R3" s="381">
        <v>43831</v>
      </c>
      <c r="S3" s="382">
        <v>0.65500000000000003</v>
      </c>
      <c r="T3" s="386" t="s">
        <v>134</v>
      </c>
      <c r="U3" s="384"/>
      <c r="V3" s="384"/>
      <c r="W3" s="385"/>
    </row>
    <row r="4" spans="2:23" ht="20.25" customHeight="1" x14ac:dyDescent="0.2">
      <c r="B4" s="295" t="s">
        <v>6</v>
      </c>
      <c r="C4" s="834">
        <f ca="1">TODAY()</f>
        <v>46027</v>
      </c>
      <c r="D4" s="834"/>
      <c r="E4" s="388" t="s">
        <v>34</v>
      </c>
      <c r="F4" s="835" t="str">
        <f>IF('START HERE'!E11="","Go to Start Here Tab to complete",'START HERE'!E11)</f>
        <v>Go to Start Here Tab to complete</v>
      </c>
      <c r="G4" s="836"/>
      <c r="H4" s="836"/>
      <c r="I4" s="836"/>
      <c r="J4" s="837"/>
      <c r="K4" s="90" t="str">
        <f>IF('START HERE'!E18="","",'START HERE'!E18)</f>
        <v>Staff</v>
      </c>
      <c r="L4" s="389"/>
      <c r="M4" s="389"/>
      <c r="N4" s="389"/>
      <c r="P4" s="390" t="s">
        <v>16</v>
      </c>
      <c r="Q4" s="380" t="s">
        <v>38</v>
      </c>
      <c r="R4" s="381">
        <v>44197</v>
      </c>
      <c r="S4" s="382">
        <v>0.65500000000000003</v>
      </c>
      <c r="T4" s="391" t="s">
        <v>136</v>
      </c>
      <c r="U4" s="288"/>
      <c r="V4" s="288"/>
    </row>
    <row r="5" spans="2:23" ht="15" customHeight="1" x14ac:dyDescent="0.25">
      <c r="B5" s="100" t="s">
        <v>23</v>
      </c>
      <c r="C5" s="744" t="str">
        <f>IF('START HERE'!E15="","",'START HERE'!E15)</f>
        <v>266-5000</v>
      </c>
      <c r="D5" s="744"/>
      <c r="E5" s="224" t="s">
        <v>32</v>
      </c>
      <c r="F5" s="838" t="str">
        <f>IF('START HERE'!E14="","",'START HERE'!E14)</f>
        <v/>
      </c>
      <c r="G5" s="838"/>
      <c r="H5" s="838"/>
      <c r="I5" s="838"/>
      <c r="J5" s="838"/>
      <c r="K5" s="838"/>
      <c r="L5" s="392"/>
      <c r="M5" s="392"/>
      <c r="N5" s="392"/>
      <c r="P5" s="393">
        <v>0</v>
      </c>
      <c r="Q5" s="380" t="s">
        <v>39</v>
      </c>
      <c r="R5" s="394">
        <v>44197</v>
      </c>
      <c r="S5" s="390">
        <v>0.16</v>
      </c>
      <c r="T5" s="391" t="s">
        <v>137</v>
      </c>
      <c r="U5" s="288"/>
      <c r="V5" s="288"/>
    </row>
    <row r="6" spans="2:23" ht="15" customHeight="1" x14ac:dyDescent="0.25">
      <c r="B6" s="100" t="s">
        <v>114</v>
      </c>
      <c r="C6" s="809" t="str">
        <f>IF('START HERE'!E12="","",'START HERE'!E12)</f>
        <v/>
      </c>
      <c r="D6" s="810"/>
      <c r="E6" s="78" t="s">
        <v>22</v>
      </c>
      <c r="F6" s="811" t="str">
        <f>IF('START HERE'!E17="","",'START HERE'!E17)</f>
        <v>Admissions</v>
      </c>
      <c r="G6" s="811"/>
      <c r="H6" s="811"/>
      <c r="I6" s="811"/>
      <c r="J6" s="811"/>
      <c r="K6" s="811"/>
      <c r="L6" s="395"/>
      <c r="M6" s="392"/>
      <c r="N6" s="392"/>
      <c r="P6" s="396">
        <v>0.65500000000000003</v>
      </c>
      <c r="Q6" s="380" t="s">
        <v>40</v>
      </c>
      <c r="R6" s="390"/>
      <c r="S6" s="390"/>
      <c r="T6" s="386" t="s">
        <v>123</v>
      </c>
      <c r="U6" s="288"/>
      <c r="V6" s="288"/>
    </row>
    <row r="7" spans="2:23" ht="15" customHeight="1" x14ac:dyDescent="0.2">
      <c r="B7" s="100"/>
      <c r="C7" s="525"/>
      <c r="D7" s="525"/>
      <c r="E7" s="813" t="s">
        <v>733</v>
      </c>
      <c r="F7" s="814"/>
      <c r="G7" s="814"/>
      <c r="H7" s="814"/>
      <c r="I7" s="812" t="str">
        <f>'TV pg1'!I6:K6</f>
        <v>Yes  (or)  No</v>
      </c>
      <c r="J7" s="812"/>
      <c r="K7" s="812"/>
      <c r="M7" s="397"/>
      <c r="N7" s="397"/>
      <c r="P7" s="396">
        <v>0.22</v>
      </c>
      <c r="Q7" s="380" t="s">
        <v>41</v>
      </c>
      <c r="R7" s="390"/>
      <c r="S7" s="390"/>
      <c r="T7" s="386" t="s">
        <v>177</v>
      </c>
      <c r="U7" s="288"/>
      <c r="V7" s="288"/>
    </row>
    <row r="8" spans="2:23" ht="15" customHeight="1" x14ac:dyDescent="0.2">
      <c r="B8" s="100" t="s">
        <v>31</v>
      </c>
      <c r="C8" s="539">
        <f>IF('START HERE'!E16="","",'START HERE'!E16)</f>
        <v>5166</v>
      </c>
      <c r="D8" s="539"/>
      <c r="E8" s="89" t="s">
        <v>72</v>
      </c>
      <c r="F8" s="846">
        <f>'START HERE'!E29</f>
        <v>0</v>
      </c>
      <c r="G8" s="846"/>
      <c r="H8" s="846"/>
      <c r="I8" s="846"/>
      <c r="J8" s="846"/>
      <c r="K8" s="846"/>
      <c r="L8" s="398"/>
      <c r="M8" s="398"/>
      <c r="N8" s="398"/>
      <c r="P8" s="396"/>
      <c r="Q8" s="390"/>
      <c r="R8" s="390"/>
      <c r="S8" s="390"/>
      <c r="T8" s="386" t="s">
        <v>88</v>
      </c>
      <c r="U8" s="288"/>
      <c r="V8" s="288"/>
    </row>
    <row r="9" spans="2:23" ht="13.5" x14ac:dyDescent="0.2">
      <c r="B9" s="825" t="s">
        <v>168</v>
      </c>
      <c r="C9" s="825"/>
      <c r="D9" s="825"/>
      <c r="E9" s="825"/>
      <c r="F9" s="825"/>
      <c r="G9" s="825"/>
      <c r="H9" s="825"/>
      <c r="I9" s="825"/>
      <c r="J9" s="825"/>
      <c r="K9" s="825"/>
      <c r="L9" s="399"/>
      <c r="M9" s="399"/>
      <c r="N9" s="399"/>
      <c r="P9" s="380"/>
      <c r="Q9" s="380"/>
      <c r="R9" s="380"/>
      <c r="S9" s="380"/>
      <c r="T9" s="386" t="s">
        <v>77</v>
      </c>
      <c r="U9" s="384"/>
      <c r="V9" s="384"/>
      <c r="W9" s="385"/>
    </row>
    <row r="10" spans="2:23" ht="12.75" customHeight="1" x14ac:dyDescent="0.2">
      <c r="B10" s="303" t="s">
        <v>153</v>
      </c>
      <c r="C10" s="304"/>
      <c r="D10" s="304"/>
      <c r="E10" s="400"/>
      <c r="F10" s="304"/>
      <c r="G10" s="304"/>
      <c r="H10" s="304"/>
      <c r="I10" s="400"/>
      <c r="J10" s="400"/>
      <c r="K10" s="401"/>
      <c r="L10" s="842" t="s">
        <v>278</v>
      </c>
      <c r="M10" s="302"/>
      <c r="N10" s="302"/>
      <c r="P10" s="380"/>
      <c r="Q10" s="380"/>
      <c r="R10" s="380"/>
      <c r="S10" s="380"/>
      <c r="T10" s="386" t="s">
        <v>78</v>
      </c>
      <c r="U10" s="385"/>
      <c r="V10" s="385"/>
      <c r="W10" s="385"/>
    </row>
    <row r="11" spans="2:23" ht="12.75" customHeight="1" x14ac:dyDescent="0.2">
      <c r="B11" s="307" t="s">
        <v>742</v>
      </c>
      <c r="C11" s="308"/>
      <c r="D11" s="308"/>
      <c r="E11" s="308"/>
      <c r="F11" s="308"/>
      <c r="G11" s="308"/>
      <c r="H11" s="308"/>
      <c r="I11" s="308"/>
      <c r="J11" s="308"/>
      <c r="K11" s="402"/>
      <c r="L11" s="843"/>
      <c r="M11" s="302"/>
      <c r="N11" s="302"/>
      <c r="P11" s="380"/>
      <c r="Q11" s="380"/>
      <c r="R11" s="380"/>
      <c r="S11" s="380"/>
      <c r="T11" s="386" t="s">
        <v>124</v>
      </c>
      <c r="U11" s="384"/>
      <c r="V11" s="384"/>
      <c r="W11" s="385"/>
    </row>
    <row r="12" spans="2:23" ht="12.75" customHeight="1" x14ac:dyDescent="0.2">
      <c r="B12" s="310" t="s">
        <v>743</v>
      </c>
      <c r="C12" s="311"/>
      <c r="D12" s="311"/>
      <c r="E12" s="311"/>
      <c r="F12" s="311"/>
      <c r="G12" s="311"/>
      <c r="H12" s="311"/>
      <c r="I12" s="311"/>
      <c r="J12" s="311"/>
      <c r="K12" s="402"/>
      <c r="L12" s="843"/>
      <c r="M12" s="302"/>
      <c r="N12" s="302"/>
      <c r="P12" s="380"/>
      <c r="Q12" s="380"/>
      <c r="R12" s="380"/>
      <c r="S12" s="380"/>
      <c r="T12" s="386" t="s">
        <v>74</v>
      </c>
      <c r="U12" s="384"/>
      <c r="V12" s="384"/>
      <c r="W12" s="385"/>
    </row>
    <row r="13" spans="2:23" ht="12.75" customHeight="1" x14ac:dyDescent="0.2">
      <c r="B13" s="310" t="s">
        <v>744</v>
      </c>
      <c r="C13" s="311"/>
      <c r="D13" s="311"/>
      <c r="E13" s="311"/>
      <c r="F13" s="311"/>
      <c r="G13" s="311"/>
      <c r="H13" s="311"/>
      <c r="I13" s="311"/>
      <c r="J13" s="311"/>
      <c r="K13" s="402"/>
      <c r="L13" s="843"/>
      <c r="M13" s="302"/>
      <c r="N13" s="302"/>
      <c r="P13" s="380"/>
      <c r="Q13" s="380"/>
      <c r="R13" s="380"/>
      <c r="S13" s="380"/>
      <c r="T13" s="386" t="s">
        <v>79</v>
      </c>
      <c r="U13" s="384"/>
      <c r="V13" s="384"/>
      <c r="W13" s="385"/>
    </row>
    <row r="14" spans="2:23" ht="33" x14ac:dyDescent="0.2">
      <c r="B14" s="286" t="s">
        <v>275</v>
      </c>
      <c r="C14" s="403">
        <f>SUM(C11:C13)</f>
        <v>0</v>
      </c>
      <c r="D14" s="403">
        <f t="shared" ref="D14:J14" si="0">SUM(D11:D13)</f>
        <v>0</v>
      </c>
      <c r="E14" s="403">
        <f t="shared" si="0"/>
        <v>0</v>
      </c>
      <c r="F14" s="403">
        <f t="shared" si="0"/>
        <v>0</v>
      </c>
      <c r="G14" s="403">
        <f t="shared" si="0"/>
        <v>0</v>
      </c>
      <c r="H14" s="403">
        <f t="shared" si="0"/>
        <v>0</v>
      </c>
      <c r="I14" s="403">
        <f t="shared" si="0"/>
        <v>0</v>
      </c>
      <c r="J14" s="403">
        <f t="shared" si="0"/>
        <v>0</v>
      </c>
      <c r="K14" s="403">
        <f>SUM(C14:J14)</f>
        <v>0</v>
      </c>
      <c r="L14" s="313"/>
      <c r="M14" s="404"/>
      <c r="N14" s="404"/>
      <c r="P14" s="380"/>
      <c r="Q14" s="380"/>
      <c r="R14" s="380"/>
      <c r="S14" s="380"/>
      <c r="T14" s="386" t="s">
        <v>87</v>
      </c>
      <c r="U14" s="384"/>
      <c r="V14" s="384"/>
      <c r="W14" s="385"/>
    </row>
    <row r="15" spans="2:23" ht="15" customHeight="1" x14ac:dyDescent="0.2">
      <c r="B15" s="405" t="s">
        <v>9</v>
      </c>
      <c r="C15" s="311"/>
      <c r="D15" s="311"/>
      <c r="E15" s="311"/>
      <c r="F15" s="311"/>
      <c r="G15" s="311"/>
      <c r="H15" s="311"/>
      <c r="I15" s="311"/>
      <c r="J15" s="311"/>
      <c r="K15" s="406">
        <f>SUM(C15:J15)</f>
        <v>0</v>
      </c>
      <c r="L15" s="407" t="s">
        <v>135</v>
      </c>
      <c r="M15" s="408"/>
      <c r="N15" s="408"/>
      <c r="P15" s="380"/>
      <c r="Q15" s="380"/>
      <c r="R15" s="380"/>
      <c r="S15" s="380"/>
      <c r="T15" s="391" t="s">
        <v>86</v>
      </c>
      <c r="U15" s="384"/>
      <c r="V15" s="384"/>
      <c r="W15" s="385"/>
    </row>
    <row r="16" spans="2:23" ht="13.5" x14ac:dyDescent="0.2">
      <c r="B16" s="852" t="s">
        <v>175</v>
      </c>
      <c r="C16" s="852"/>
      <c r="D16" s="852"/>
      <c r="E16" s="852"/>
      <c r="F16" s="852"/>
      <c r="G16" s="852"/>
      <c r="H16" s="849" t="s">
        <v>68</v>
      </c>
      <c r="I16" s="850"/>
      <c r="J16" s="851"/>
      <c r="K16" s="73">
        <f>SUM(K14:K15)</f>
        <v>0</v>
      </c>
      <c r="L16" s="409"/>
      <c r="M16" s="408"/>
      <c r="N16" s="408"/>
      <c r="P16" s="380"/>
      <c r="Q16" s="380"/>
      <c r="R16" s="380"/>
      <c r="S16" s="380"/>
      <c r="T16" s="390"/>
      <c r="U16" s="384"/>
      <c r="V16" s="384"/>
      <c r="W16" s="385"/>
    </row>
    <row r="17" spans="2:23" ht="13.5" x14ac:dyDescent="0.2">
      <c r="B17" s="825" t="s">
        <v>169</v>
      </c>
      <c r="C17" s="797"/>
      <c r="D17" s="797"/>
      <c r="E17" s="797"/>
      <c r="F17" s="797"/>
      <c r="G17" s="797"/>
      <c r="H17" s="797"/>
      <c r="I17" s="797"/>
      <c r="J17" s="797"/>
      <c r="K17" s="797"/>
      <c r="L17" s="410"/>
      <c r="M17" s="411"/>
      <c r="N17" s="411"/>
      <c r="O17" s="288" t="s">
        <v>16</v>
      </c>
      <c r="P17" s="380"/>
      <c r="Q17" s="380"/>
      <c r="R17" s="380"/>
      <c r="S17" s="380"/>
      <c r="T17" s="390"/>
      <c r="U17" s="384"/>
      <c r="V17" s="384"/>
      <c r="W17" s="385"/>
    </row>
    <row r="18" spans="2:23" ht="14.25" thickBot="1" x14ac:dyDescent="0.3">
      <c r="B18" s="847" t="s">
        <v>11</v>
      </c>
      <c r="C18" s="847"/>
      <c r="D18" s="847"/>
      <c r="E18" s="91" t="s">
        <v>42</v>
      </c>
      <c r="F18" s="848" t="s">
        <v>761</v>
      </c>
      <c r="G18" s="848"/>
      <c r="H18" s="848"/>
      <c r="I18" s="848"/>
      <c r="J18" s="848"/>
      <c r="K18" s="848"/>
      <c r="L18" s="475" t="s">
        <v>277</v>
      </c>
      <c r="M18" s="412"/>
      <c r="N18" s="412"/>
      <c r="P18" s="380"/>
      <c r="Q18" s="380"/>
      <c r="R18" s="380"/>
      <c r="S18" s="380"/>
      <c r="T18" s="390"/>
      <c r="U18" s="384"/>
      <c r="V18" s="384"/>
      <c r="W18" s="385"/>
    </row>
    <row r="19" spans="2:23" ht="12.75" customHeight="1" thickBot="1" x14ac:dyDescent="0.25">
      <c r="B19" s="324" t="s">
        <v>153</v>
      </c>
      <c r="C19" s="783" t="s">
        <v>82</v>
      </c>
      <c r="D19" s="784"/>
      <c r="E19" s="785"/>
      <c r="F19" s="786" t="s">
        <v>81</v>
      </c>
      <c r="G19" s="786"/>
      <c r="H19" s="786"/>
      <c r="I19" s="324" t="s">
        <v>15</v>
      </c>
      <c r="J19" s="325" t="s">
        <v>259</v>
      </c>
      <c r="K19" s="324" t="s">
        <v>10</v>
      </c>
      <c r="L19" s="463" t="s">
        <v>759</v>
      </c>
      <c r="M19" s="464" t="s">
        <v>760</v>
      </c>
      <c r="N19" s="465" t="s">
        <v>531</v>
      </c>
      <c r="P19" s="380"/>
      <c r="Q19" s="380"/>
      <c r="R19" s="380"/>
      <c r="S19" s="380"/>
      <c r="T19" s="390"/>
      <c r="U19" s="384"/>
      <c r="V19" s="384"/>
      <c r="W19" s="385"/>
    </row>
    <row r="20" spans="2:23" ht="16.5" x14ac:dyDescent="0.2">
      <c r="B20" s="304"/>
      <c r="C20" s="815"/>
      <c r="D20" s="816"/>
      <c r="E20" s="817"/>
      <c r="F20" s="815"/>
      <c r="G20" s="816"/>
      <c r="H20" s="817"/>
      <c r="I20" s="413"/>
      <c r="J20" s="414">
        <v>0.7</v>
      </c>
      <c r="K20" s="332">
        <f>J20*I20</f>
        <v>0</v>
      </c>
      <c r="L20" s="466" t="s">
        <v>765</v>
      </c>
      <c r="M20" s="467">
        <v>46023</v>
      </c>
      <c r="N20" s="468">
        <v>0.72499999999999998</v>
      </c>
      <c r="P20" s="380" t="s">
        <v>16</v>
      </c>
      <c r="Q20" s="380"/>
      <c r="R20" s="380"/>
      <c r="S20" s="380"/>
      <c r="T20" s="390"/>
      <c r="U20" s="384"/>
      <c r="V20" s="384"/>
      <c r="W20" s="385"/>
    </row>
    <row r="21" spans="2:23" ht="16.5" x14ac:dyDescent="0.2">
      <c r="B21" s="304"/>
      <c r="C21" s="815"/>
      <c r="D21" s="816"/>
      <c r="E21" s="817"/>
      <c r="F21" s="815"/>
      <c r="G21" s="816"/>
      <c r="H21" s="817"/>
      <c r="I21" s="413"/>
      <c r="J21" s="414">
        <v>0.7</v>
      </c>
      <c r="K21" s="332">
        <f t="shared" ref="K21:K28" si="1">J21*I21</f>
        <v>0</v>
      </c>
      <c r="L21" s="469" t="s">
        <v>765</v>
      </c>
      <c r="M21" s="470">
        <v>45658</v>
      </c>
      <c r="N21" s="471">
        <v>0.7</v>
      </c>
      <c r="P21" s="380"/>
      <c r="Q21" s="380"/>
      <c r="R21" s="415"/>
      <c r="S21" s="415"/>
      <c r="T21" s="415"/>
      <c r="U21" s="384"/>
      <c r="V21" s="384"/>
      <c r="W21" s="385"/>
    </row>
    <row r="22" spans="2:23" ht="16.5" x14ac:dyDescent="0.2">
      <c r="B22" s="304"/>
      <c r="C22" s="815"/>
      <c r="D22" s="816"/>
      <c r="E22" s="817"/>
      <c r="F22" s="815"/>
      <c r="G22" s="816"/>
      <c r="H22" s="817"/>
      <c r="I22" s="413"/>
      <c r="J22" s="414">
        <v>0.7</v>
      </c>
      <c r="K22" s="332">
        <f t="shared" si="1"/>
        <v>0</v>
      </c>
      <c r="L22" s="472" t="s">
        <v>764</v>
      </c>
      <c r="M22" s="467">
        <v>46023</v>
      </c>
      <c r="N22" s="468">
        <v>0.20499999999999999</v>
      </c>
      <c r="P22" s="380"/>
      <c r="Q22" s="380"/>
      <c r="R22" s="415"/>
      <c r="S22" s="415"/>
      <c r="T22" s="415"/>
      <c r="U22" s="384"/>
      <c r="V22" s="384"/>
      <c r="W22" s="385"/>
    </row>
    <row r="23" spans="2:23" ht="16.5" x14ac:dyDescent="0.2">
      <c r="B23" s="304"/>
      <c r="C23" s="815"/>
      <c r="D23" s="816"/>
      <c r="E23" s="817"/>
      <c r="F23" s="815"/>
      <c r="G23" s="816"/>
      <c r="H23" s="817"/>
      <c r="I23" s="413"/>
      <c r="J23" s="414">
        <v>0.7</v>
      </c>
      <c r="K23" s="332">
        <f t="shared" si="1"/>
        <v>0</v>
      </c>
      <c r="L23" s="473" t="s">
        <v>764</v>
      </c>
      <c r="M23" s="470">
        <v>45658</v>
      </c>
      <c r="N23" s="471">
        <v>0.21</v>
      </c>
      <c r="P23" s="384"/>
      <c r="Q23" s="384"/>
      <c r="R23" s="416"/>
      <c r="S23" s="416"/>
      <c r="T23" s="416"/>
      <c r="U23" s="384"/>
      <c r="V23" s="384"/>
      <c r="W23" s="385"/>
    </row>
    <row r="24" spans="2:23" ht="13.5" x14ac:dyDescent="0.2">
      <c r="B24" s="304"/>
      <c r="C24" s="815"/>
      <c r="D24" s="816"/>
      <c r="E24" s="817"/>
      <c r="F24" s="815"/>
      <c r="G24" s="816"/>
      <c r="H24" s="817"/>
      <c r="I24" s="413"/>
      <c r="J24" s="414">
        <v>0.7</v>
      </c>
      <c r="K24" s="332">
        <f t="shared" si="1"/>
        <v>0</v>
      </c>
      <c r="M24" s="417"/>
      <c r="N24" s="408"/>
      <c r="P24" s="384"/>
      <c r="Q24" s="384"/>
      <c r="R24" s="416"/>
      <c r="S24" s="416"/>
      <c r="T24" s="416"/>
      <c r="U24" s="384"/>
      <c r="V24" s="384"/>
      <c r="W24" s="385"/>
    </row>
    <row r="25" spans="2:23" ht="13.9" customHeight="1" x14ac:dyDescent="0.2">
      <c r="B25" s="304"/>
      <c r="C25" s="815"/>
      <c r="D25" s="816"/>
      <c r="E25" s="817"/>
      <c r="F25" s="815"/>
      <c r="G25" s="816"/>
      <c r="H25" s="817"/>
      <c r="I25" s="413"/>
      <c r="J25" s="414">
        <v>0.7</v>
      </c>
      <c r="K25" s="332">
        <f t="shared" si="1"/>
        <v>0</v>
      </c>
      <c r="L25" s="844" t="s">
        <v>762</v>
      </c>
      <c r="M25" s="845"/>
      <c r="N25" s="845"/>
    </row>
    <row r="26" spans="2:23" ht="13.5" x14ac:dyDescent="0.2">
      <c r="B26" s="304"/>
      <c r="C26" s="815"/>
      <c r="D26" s="816"/>
      <c r="E26" s="817"/>
      <c r="F26" s="815"/>
      <c r="G26" s="816"/>
      <c r="H26" s="817"/>
      <c r="I26" s="413"/>
      <c r="J26" s="414">
        <v>0.7</v>
      </c>
      <c r="K26" s="332">
        <f t="shared" si="1"/>
        <v>0</v>
      </c>
      <c r="L26" s="844"/>
      <c r="M26" s="845"/>
      <c r="N26" s="845"/>
    </row>
    <row r="27" spans="2:23" ht="13.5" x14ac:dyDescent="0.2">
      <c r="B27" s="304"/>
      <c r="C27" s="815"/>
      <c r="D27" s="816"/>
      <c r="E27" s="817"/>
      <c r="F27" s="815"/>
      <c r="G27" s="816"/>
      <c r="H27" s="817"/>
      <c r="I27" s="413"/>
      <c r="J27" s="414">
        <v>0.7</v>
      </c>
      <c r="K27" s="332">
        <f t="shared" si="1"/>
        <v>0</v>
      </c>
      <c r="L27" s="408"/>
      <c r="M27" s="408"/>
      <c r="N27" s="408"/>
      <c r="T27" s="224" t="s">
        <v>16</v>
      </c>
    </row>
    <row r="28" spans="2:23" ht="13.5" x14ac:dyDescent="0.2">
      <c r="B28" s="304"/>
      <c r="C28" s="815"/>
      <c r="D28" s="816"/>
      <c r="E28" s="817"/>
      <c r="F28" s="815"/>
      <c r="G28" s="816"/>
      <c r="H28" s="817"/>
      <c r="I28" s="413"/>
      <c r="J28" s="414">
        <v>0.7</v>
      </c>
      <c r="K28" s="332">
        <f t="shared" si="1"/>
        <v>0</v>
      </c>
      <c r="L28" s="408"/>
      <c r="M28" s="408"/>
      <c r="N28" s="408"/>
    </row>
    <row r="29" spans="2:23" ht="13.5" x14ac:dyDescent="0.2">
      <c r="B29" s="829" t="s">
        <v>734</v>
      </c>
      <c r="C29" s="830"/>
      <c r="D29" s="830"/>
      <c r="E29" s="830"/>
      <c r="F29" s="830"/>
      <c r="G29" s="821" t="s">
        <v>536</v>
      </c>
      <c r="H29" s="822"/>
      <c r="I29" s="822"/>
      <c r="J29" s="827"/>
      <c r="K29" s="72">
        <f>SUM(K20:K28)</f>
        <v>0</v>
      </c>
      <c r="L29" s="419"/>
      <c r="M29" s="419"/>
      <c r="N29" s="419"/>
    </row>
    <row r="30" spans="2:23" ht="13.5" x14ac:dyDescent="0.2">
      <c r="B30" s="825" t="s">
        <v>170</v>
      </c>
      <c r="C30" s="797"/>
      <c r="D30" s="797"/>
      <c r="E30" s="797"/>
      <c r="F30" s="797"/>
      <c r="G30" s="797"/>
      <c r="H30" s="797"/>
      <c r="I30" s="797"/>
      <c r="J30" s="797"/>
      <c r="K30" s="797"/>
      <c r="L30" s="411"/>
      <c r="M30" s="411"/>
      <c r="N30" s="411"/>
    </row>
    <row r="31" spans="2:23" ht="13.5" x14ac:dyDescent="0.2">
      <c r="B31" s="324" t="s">
        <v>153</v>
      </c>
      <c r="C31" s="783" t="s">
        <v>13</v>
      </c>
      <c r="D31" s="784"/>
      <c r="E31" s="784"/>
      <c r="F31" s="785"/>
      <c r="G31" s="786" t="s">
        <v>14</v>
      </c>
      <c r="H31" s="786"/>
      <c r="I31" s="786"/>
      <c r="J31" s="324" t="s">
        <v>17</v>
      </c>
      <c r="K31" s="420" t="s">
        <v>18</v>
      </c>
      <c r="L31" s="421"/>
      <c r="M31" s="421"/>
      <c r="N31" s="421"/>
    </row>
    <row r="32" spans="2:23" ht="13.5" x14ac:dyDescent="0.2">
      <c r="B32" s="304"/>
      <c r="C32" s="826"/>
      <c r="D32" s="826"/>
      <c r="E32" s="826"/>
      <c r="F32" s="826"/>
      <c r="G32" s="826"/>
      <c r="H32" s="826"/>
      <c r="I32" s="826"/>
      <c r="J32" s="337"/>
      <c r="K32" s="422">
        <v>0</v>
      </c>
      <c r="L32" s="423"/>
      <c r="M32" s="423"/>
      <c r="N32" s="423"/>
    </row>
    <row r="33" spans="2:23" ht="13.5" x14ac:dyDescent="0.2">
      <c r="B33" s="304"/>
      <c r="C33" s="826"/>
      <c r="D33" s="826"/>
      <c r="E33" s="826"/>
      <c r="F33" s="826"/>
      <c r="G33" s="826"/>
      <c r="H33" s="826"/>
      <c r="I33" s="826"/>
      <c r="J33" s="337"/>
      <c r="K33" s="422">
        <v>0</v>
      </c>
      <c r="L33" s="423"/>
      <c r="M33" s="423"/>
      <c r="N33" s="423"/>
      <c r="W33" s="237"/>
    </row>
    <row r="34" spans="2:23" ht="13.5" x14ac:dyDescent="0.2">
      <c r="B34" s="304"/>
      <c r="C34" s="826"/>
      <c r="D34" s="826"/>
      <c r="E34" s="826"/>
      <c r="F34" s="826"/>
      <c r="G34" s="826"/>
      <c r="H34" s="826"/>
      <c r="I34" s="826"/>
      <c r="J34" s="337"/>
      <c r="K34" s="422">
        <v>0</v>
      </c>
      <c r="L34" s="423"/>
      <c r="M34" s="423"/>
      <c r="N34" s="423"/>
    </row>
    <row r="35" spans="2:23" ht="13.5" x14ac:dyDescent="0.2">
      <c r="B35" s="304"/>
      <c r="C35" s="826"/>
      <c r="D35" s="826"/>
      <c r="E35" s="826"/>
      <c r="F35" s="826"/>
      <c r="G35" s="826"/>
      <c r="H35" s="826"/>
      <c r="I35" s="826"/>
      <c r="J35" s="337"/>
      <c r="K35" s="422">
        <v>0</v>
      </c>
      <c r="L35" s="423"/>
      <c r="M35" s="423"/>
      <c r="N35" s="423"/>
    </row>
    <row r="36" spans="2:23" ht="13.5" x14ac:dyDescent="0.2">
      <c r="B36" s="797"/>
      <c r="C36" s="797"/>
      <c r="D36" s="797"/>
      <c r="E36" s="797"/>
      <c r="F36" s="797"/>
      <c r="G36" s="821" t="s">
        <v>550</v>
      </c>
      <c r="H36" s="822"/>
      <c r="I36" s="822"/>
      <c r="J36" s="827"/>
      <c r="K36" s="72">
        <f>SUM(K32:K35)</f>
        <v>0</v>
      </c>
      <c r="L36" s="419"/>
      <c r="M36" s="419"/>
      <c r="N36" s="419"/>
    </row>
    <row r="37" spans="2:23" ht="15.75" x14ac:dyDescent="0.2">
      <c r="B37" s="825" t="s">
        <v>736</v>
      </c>
      <c r="C37" s="797"/>
      <c r="D37" s="797"/>
      <c r="E37" s="797"/>
      <c r="F37" s="797"/>
      <c r="G37" s="797"/>
      <c r="H37" s="797"/>
      <c r="I37" s="797"/>
      <c r="J37" s="797"/>
      <c r="K37" s="797"/>
      <c r="L37" s="424" t="s">
        <v>265</v>
      </c>
      <c r="M37" s="411"/>
      <c r="N37" s="411"/>
    </row>
    <row r="38" spans="2:23" s="237" customFormat="1" x14ac:dyDescent="0.2">
      <c r="B38" s="804" t="s">
        <v>19</v>
      </c>
      <c r="C38" s="804"/>
      <c r="D38" s="804"/>
      <c r="E38" s="336" t="s">
        <v>153</v>
      </c>
      <c r="F38" s="804" t="s">
        <v>21</v>
      </c>
      <c r="G38" s="804"/>
      <c r="H38" s="804"/>
      <c r="I38" s="804"/>
      <c r="J38" s="804"/>
      <c r="K38" s="336" t="s">
        <v>20</v>
      </c>
      <c r="L38" s="399"/>
      <c r="M38" s="399"/>
      <c r="N38" s="399"/>
      <c r="P38" s="418"/>
      <c r="Q38" s="425"/>
      <c r="U38" s="425"/>
      <c r="V38" s="425"/>
      <c r="W38" s="288"/>
    </row>
    <row r="39" spans="2:23" ht="13.5" x14ac:dyDescent="0.2">
      <c r="B39" s="828" t="s">
        <v>113</v>
      </c>
      <c r="C39" s="828"/>
      <c r="D39" s="828"/>
      <c r="E39" s="304"/>
      <c r="F39" s="823"/>
      <c r="G39" s="823"/>
      <c r="H39" s="823"/>
      <c r="I39" s="823"/>
      <c r="J39" s="823"/>
      <c r="K39" s="338">
        <v>0</v>
      </c>
      <c r="L39" s="404"/>
      <c r="M39" s="404"/>
      <c r="N39" s="404"/>
      <c r="P39" s="425"/>
    </row>
    <row r="40" spans="2:23" ht="13.5" x14ac:dyDescent="0.2">
      <c r="B40" s="828" t="s">
        <v>113</v>
      </c>
      <c r="C40" s="828"/>
      <c r="D40" s="828"/>
      <c r="E40" s="304"/>
      <c r="F40" s="823"/>
      <c r="G40" s="823"/>
      <c r="H40" s="823"/>
      <c r="I40" s="823"/>
      <c r="J40" s="823"/>
      <c r="K40" s="338">
        <v>0</v>
      </c>
      <c r="L40" s="404"/>
      <c r="M40" s="404"/>
      <c r="N40" s="404"/>
    </row>
    <row r="41" spans="2:23" ht="13.5" x14ac:dyDescent="0.2">
      <c r="B41" s="828" t="s">
        <v>113</v>
      </c>
      <c r="C41" s="828"/>
      <c r="D41" s="828"/>
      <c r="E41" s="304"/>
      <c r="F41" s="823"/>
      <c r="G41" s="823"/>
      <c r="H41" s="823"/>
      <c r="I41" s="823"/>
      <c r="J41" s="823"/>
      <c r="K41" s="338">
        <v>0</v>
      </c>
      <c r="L41" s="404"/>
      <c r="M41" s="404"/>
      <c r="N41" s="404"/>
    </row>
    <row r="42" spans="2:23" ht="13.5" x14ac:dyDescent="0.2">
      <c r="B42" s="828" t="s">
        <v>113</v>
      </c>
      <c r="C42" s="828"/>
      <c r="D42" s="828"/>
      <c r="E42" s="304"/>
      <c r="F42" s="823"/>
      <c r="G42" s="823"/>
      <c r="H42" s="823"/>
      <c r="I42" s="823"/>
      <c r="J42" s="823"/>
      <c r="K42" s="338">
        <v>0</v>
      </c>
      <c r="L42" s="404"/>
      <c r="M42" s="404"/>
      <c r="N42" s="404"/>
    </row>
    <row r="43" spans="2:23" ht="13.5" x14ac:dyDescent="0.2">
      <c r="B43" s="828" t="s">
        <v>113</v>
      </c>
      <c r="C43" s="828"/>
      <c r="D43" s="828"/>
      <c r="E43" s="304"/>
      <c r="F43" s="823"/>
      <c r="G43" s="823"/>
      <c r="H43" s="823"/>
      <c r="I43" s="823"/>
      <c r="J43" s="823"/>
      <c r="K43" s="338">
        <v>0</v>
      </c>
      <c r="L43" s="404"/>
      <c r="M43" s="404"/>
      <c r="N43" s="404"/>
    </row>
    <row r="44" spans="2:23" ht="13.5" x14ac:dyDescent="0.2">
      <c r="B44" s="824"/>
      <c r="C44" s="824"/>
      <c r="D44" s="824"/>
      <c r="E44" s="304"/>
      <c r="F44" s="823"/>
      <c r="G44" s="823"/>
      <c r="H44" s="823"/>
      <c r="I44" s="823"/>
      <c r="J44" s="823"/>
      <c r="K44" s="338">
        <v>0</v>
      </c>
      <c r="L44" s="404"/>
      <c r="M44" s="404"/>
      <c r="N44" s="404"/>
    </row>
    <row r="45" spans="2:23" ht="13.5" x14ac:dyDescent="0.2">
      <c r="B45" s="824"/>
      <c r="C45" s="824"/>
      <c r="D45" s="824"/>
      <c r="E45" s="304"/>
      <c r="F45" s="823"/>
      <c r="G45" s="823"/>
      <c r="H45" s="823"/>
      <c r="I45" s="823"/>
      <c r="J45" s="823"/>
      <c r="K45" s="338">
        <v>0</v>
      </c>
      <c r="L45" s="404"/>
      <c r="M45" s="404"/>
      <c r="N45" s="404"/>
    </row>
    <row r="46" spans="2:23" ht="13.5" x14ac:dyDescent="0.2">
      <c r="B46" s="824"/>
      <c r="C46" s="824"/>
      <c r="D46" s="824"/>
      <c r="E46" s="304"/>
      <c r="F46" s="823"/>
      <c r="G46" s="823"/>
      <c r="H46" s="823"/>
      <c r="I46" s="823"/>
      <c r="J46" s="823"/>
      <c r="K46" s="338">
        <v>0</v>
      </c>
      <c r="L46" s="404"/>
      <c r="M46" s="404"/>
      <c r="N46" s="404"/>
    </row>
    <row r="47" spans="2:23" ht="13.5" x14ac:dyDescent="0.2">
      <c r="B47" s="824"/>
      <c r="C47" s="824"/>
      <c r="D47" s="824"/>
      <c r="E47" s="304"/>
      <c r="F47" s="823"/>
      <c r="G47" s="823"/>
      <c r="H47" s="823"/>
      <c r="I47" s="823"/>
      <c r="J47" s="823"/>
      <c r="K47" s="338">
        <v>0</v>
      </c>
      <c r="L47" s="404"/>
      <c r="M47" s="404"/>
      <c r="N47" s="404"/>
    </row>
    <row r="48" spans="2:23" ht="13.5" x14ac:dyDescent="0.2">
      <c r="B48" s="824"/>
      <c r="C48" s="824"/>
      <c r="D48" s="824"/>
      <c r="E48" s="304"/>
      <c r="F48" s="823"/>
      <c r="G48" s="823"/>
      <c r="H48" s="823"/>
      <c r="I48" s="823"/>
      <c r="J48" s="823"/>
      <c r="K48" s="338">
        <v>0</v>
      </c>
      <c r="L48" s="404"/>
      <c r="M48" s="404"/>
      <c r="N48" s="404"/>
    </row>
    <row r="49" spans="2:14" ht="13.5" x14ac:dyDescent="0.2">
      <c r="B49" s="824"/>
      <c r="C49" s="824"/>
      <c r="D49" s="824"/>
      <c r="E49" s="304"/>
      <c r="F49" s="823"/>
      <c r="G49" s="823"/>
      <c r="H49" s="823"/>
      <c r="I49" s="823"/>
      <c r="J49" s="823"/>
      <c r="K49" s="338">
        <v>0</v>
      </c>
      <c r="L49" s="404"/>
      <c r="M49" s="404"/>
      <c r="N49" s="404"/>
    </row>
    <row r="50" spans="2:14" ht="14.25" customHeight="1" x14ac:dyDescent="0.2">
      <c r="B50" s="820"/>
      <c r="C50" s="820"/>
      <c r="D50" s="820"/>
      <c r="E50" s="820"/>
      <c r="F50" s="820"/>
      <c r="G50" s="821" t="s">
        <v>69</v>
      </c>
      <c r="H50" s="822"/>
      <c r="I50" s="822"/>
      <c r="J50" s="822"/>
      <c r="K50" s="74">
        <f>SUM(K39:K49)</f>
        <v>0</v>
      </c>
      <c r="L50" s="419"/>
      <c r="M50" s="419"/>
      <c r="N50" s="419"/>
    </row>
    <row r="51" spans="2:14" ht="4.5" customHeight="1" x14ac:dyDescent="0.2">
      <c r="B51" s="819"/>
      <c r="C51" s="819"/>
      <c r="D51" s="819"/>
      <c r="E51" s="819"/>
      <c r="F51" s="819"/>
      <c r="G51" s="819"/>
      <c r="H51" s="819"/>
      <c r="I51" s="819"/>
      <c r="J51" s="819"/>
      <c r="K51" s="819"/>
    </row>
    <row r="52" spans="2:14" ht="18.75" customHeight="1" x14ac:dyDescent="0.2">
      <c r="B52" s="818" t="s">
        <v>735</v>
      </c>
      <c r="C52" s="818"/>
      <c r="D52" s="818"/>
      <c r="E52" s="818"/>
      <c r="F52" s="818"/>
      <c r="G52" s="818"/>
      <c r="H52" s="818"/>
      <c r="I52" s="818"/>
      <c r="J52" s="818"/>
      <c r="K52" s="451">
        <f>K16+K29+K36+K50</f>
        <v>0</v>
      </c>
      <c r="L52" s="426"/>
      <c r="M52" s="426"/>
      <c r="N52" s="426"/>
    </row>
  </sheetData>
  <sheetProtection sheet="1" objects="1" scenarios="1"/>
  <mergeCells count="85">
    <mergeCell ref="F8:K8"/>
    <mergeCell ref="F21:H21"/>
    <mergeCell ref="C24:E24"/>
    <mergeCell ref="B9:K9"/>
    <mergeCell ref="B17:K17"/>
    <mergeCell ref="C8:D8"/>
    <mergeCell ref="F23:H23"/>
    <mergeCell ref="C19:E19"/>
    <mergeCell ref="C23:E23"/>
    <mergeCell ref="F22:H22"/>
    <mergeCell ref="C22:E22"/>
    <mergeCell ref="F19:H19"/>
    <mergeCell ref="B18:D18"/>
    <mergeCell ref="F18:K18"/>
    <mergeCell ref="H16:J16"/>
    <mergeCell ref="B16:G16"/>
    <mergeCell ref="F24:H24"/>
    <mergeCell ref="F27:H27"/>
    <mergeCell ref="C20:E20"/>
    <mergeCell ref="F20:H20"/>
    <mergeCell ref="L10:L13"/>
    <mergeCell ref="C25:E25"/>
    <mergeCell ref="F25:H25"/>
    <mergeCell ref="F26:H26"/>
    <mergeCell ref="C27:E27"/>
    <mergeCell ref="C26:E26"/>
    <mergeCell ref="L25:N26"/>
    <mergeCell ref="B2:K2"/>
    <mergeCell ref="C4:D4"/>
    <mergeCell ref="F4:J4"/>
    <mergeCell ref="F5:K5"/>
    <mergeCell ref="C5:D5"/>
    <mergeCell ref="B3:K3"/>
    <mergeCell ref="G29:J29"/>
    <mergeCell ref="G33:I33"/>
    <mergeCell ref="G32:I32"/>
    <mergeCell ref="G34:I34"/>
    <mergeCell ref="B30:K30"/>
    <mergeCell ref="B29:F29"/>
    <mergeCell ref="C33:F33"/>
    <mergeCell ref="C31:F31"/>
    <mergeCell ref="C34:F34"/>
    <mergeCell ref="C32:F32"/>
    <mergeCell ref="G31:I31"/>
    <mergeCell ref="F48:J48"/>
    <mergeCell ref="B44:D44"/>
    <mergeCell ref="B46:D46"/>
    <mergeCell ref="B42:D42"/>
    <mergeCell ref="F42:J42"/>
    <mergeCell ref="B40:D40"/>
    <mergeCell ref="B39:D39"/>
    <mergeCell ref="F40:J40"/>
    <mergeCell ref="B41:D41"/>
    <mergeCell ref="F44:J44"/>
    <mergeCell ref="B43:D43"/>
    <mergeCell ref="F43:J43"/>
    <mergeCell ref="F41:J41"/>
    <mergeCell ref="F38:J38"/>
    <mergeCell ref="B37:K37"/>
    <mergeCell ref="C35:F35"/>
    <mergeCell ref="G35:I35"/>
    <mergeCell ref="F39:J39"/>
    <mergeCell ref="B36:F36"/>
    <mergeCell ref="G36:J36"/>
    <mergeCell ref="C28:E28"/>
    <mergeCell ref="F28:H28"/>
    <mergeCell ref="C21:E21"/>
    <mergeCell ref="B52:J52"/>
    <mergeCell ref="B51:K51"/>
    <mergeCell ref="B50:F50"/>
    <mergeCell ref="G50:J50"/>
    <mergeCell ref="F45:J45"/>
    <mergeCell ref="B49:D49"/>
    <mergeCell ref="F49:J49"/>
    <mergeCell ref="F46:J46"/>
    <mergeCell ref="F47:J47"/>
    <mergeCell ref="B47:D47"/>
    <mergeCell ref="B45:D45"/>
    <mergeCell ref="B48:D48"/>
    <mergeCell ref="B38:D38"/>
    <mergeCell ref="C6:D6"/>
    <mergeCell ref="F6:K6"/>
    <mergeCell ref="C7:D7"/>
    <mergeCell ref="I7:K7"/>
    <mergeCell ref="E7:H7"/>
  </mergeCells>
  <phoneticPr fontId="0" type="noConversion"/>
  <dataValidations count="5">
    <dataValidation type="list" allowBlank="1" showInputMessage="1" showErrorMessage="1" sqref="J32:J35" xr:uid="{00000000-0002-0000-0600-000000000000}">
      <formula1>$Q$1:$Q$8</formula1>
    </dataValidation>
    <dataValidation type="list" allowBlank="1" showInputMessage="1" showErrorMessage="1" sqref="B39:D43" xr:uid="{00000000-0002-0000-0600-000001000000}">
      <formula1>$T$1:$T$18</formula1>
    </dataValidation>
    <dataValidation type="list" allowBlank="1" showInputMessage="1" showErrorMessage="1" sqref="N7" xr:uid="{00000000-0002-0000-0600-000002000000}">
      <formula1>$P$3:$P$4</formula1>
    </dataValidation>
    <dataValidation type="list" allowBlank="1" showInputMessage="1" showErrorMessage="1" sqref="E18 I7:K7" xr:uid="{00000000-0002-0000-0600-000003000000}">
      <formula1>$P$1:$P$3</formula1>
    </dataValidation>
    <dataValidation type="list" allowBlank="1" showInputMessage="1" showErrorMessage="1" sqref="J20:J28" xr:uid="{2DC9166A-3A27-47F8-A379-CD97C1680186}">
      <formula1>$N$20:$N$23</formula1>
    </dataValidation>
  </dataValidations>
  <hyperlinks>
    <hyperlink ref="L15" r:id="rId1" xr:uid="{00000000-0004-0000-0600-000000000000}"/>
  </hyperlinks>
  <printOptions horizontalCentered="1"/>
  <pageMargins left="0.2" right="0.2" top="0.6" bottom="0.56000000000000005" header="0.4" footer="0.2"/>
  <pageSetup orientation="portrait" r:id="rId2"/>
  <headerFooter>
    <oddFooter>&amp;L&amp;8File: &amp;F
Tab: &amp;A&amp;C&amp;"Arial Narrow,Regular"&amp;8Form Revised 10/2023&amp;R&amp;8&amp;D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indexed="15"/>
  </sheetPr>
  <dimension ref="A1:AC57"/>
  <sheetViews>
    <sheetView showGridLines="0" showRowColHeaders="0" zoomScale="120" zoomScaleNormal="120" workbookViewId="0">
      <selection activeCell="J46" sqref="J46"/>
    </sheetView>
  </sheetViews>
  <sheetFormatPr defaultColWidth="9.140625" defaultRowHeight="12.75" x14ac:dyDescent="0.2"/>
  <cols>
    <col min="1" max="1" width="2.5703125" style="363" customWidth="1"/>
    <col min="2" max="2" width="13.7109375" style="363" customWidth="1"/>
    <col min="3" max="3" width="9.5703125" style="363" customWidth="1"/>
    <col min="4" max="10" width="9.28515625" style="363" customWidth="1"/>
    <col min="11" max="11" width="10.85546875" style="363" customWidth="1"/>
    <col min="12" max="12" width="18.42578125" style="363" customWidth="1"/>
    <col min="13" max="13" width="13.7109375" style="363" bestFit="1" customWidth="1"/>
    <col min="14" max="14" width="10.28515625" style="363" customWidth="1"/>
    <col min="15" max="15" width="20.140625" style="363" customWidth="1"/>
    <col min="16" max="18" width="35.28515625" style="363" customWidth="1"/>
    <col min="19" max="20" width="5.28515625" style="418" bestFit="1" customWidth="1"/>
    <col min="21" max="23" width="8.85546875" style="224" customWidth="1"/>
    <col min="24" max="16384" width="9.140625" style="363"/>
  </cols>
  <sheetData>
    <row r="1" spans="2:29" s="288" customFormat="1" ht="13.5" thickBot="1" x14ac:dyDescent="0.25">
      <c r="B1" s="363"/>
      <c r="C1" s="363"/>
      <c r="D1" s="363"/>
      <c r="E1" s="363"/>
      <c r="F1" s="363"/>
      <c r="G1" s="363"/>
      <c r="H1" s="363"/>
      <c r="I1" s="363"/>
      <c r="J1" s="363"/>
      <c r="K1" s="363"/>
      <c r="L1" s="363"/>
      <c r="M1" s="363"/>
      <c r="N1" s="363"/>
      <c r="O1" s="363"/>
      <c r="P1" s="363"/>
      <c r="Q1" s="363"/>
      <c r="R1" s="363"/>
      <c r="S1" s="363"/>
      <c r="T1" s="363"/>
      <c r="U1" s="427"/>
      <c r="V1" s="428" t="s">
        <v>42</v>
      </c>
      <c r="W1" s="428" t="s">
        <v>36</v>
      </c>
      <c r="X1" s="429">
        <v>42736</v>
      </c>
      <c r="Y1" s="430">
        <v>0.53500000000000003</v>
      </c>
      <c r="Z1" s="431" t="s">
        <v>113</v>
      </c>
      <c r="AA1" s="290"/>
      <c r="AB1" s="290"/>
      <c r="AC1" s="432"/>
    </row>
    <row r="2" spans="2:29" s="288" customFormat="1" ht="22.5" customHeight="1" thickBot="1" x14ac:dyDescent="0.25">
      <c r="B2" s="831" t="s">
        <v>272</v>
      </c>
      <c r="C2" s="832"/>
      <c r="D2" s="832"/>
      <c r="E2" s="832"/>
      <c r="F2" s="832"/>
      <c r="G2" s="832"/>
      <c r="H2" s="832"/>
      <c r="I2" s="832"/>
      <c r="J2" s="832"/>
      <c r="K2" s="833"/>
      <c r="L2" s="363"/>
      <c r="M2" s="363"/>
      <c r="N2" s="363"/>
      <c r="O2" s="363"/>
      <c r="P2" s="363"/>
      <c r="Q2" s="363"/>
      <c r="R2" s="363"/>
      <c r="S2" s="363"/>
      <c r="T2" s="363"/>
      <c r="U2" s="427"/>
      <c r="V2" s="428"/>
      <c r="W2" s="428"/>
      <c r="X2" s="429" t="s">
        <v>16</v>
      </c>
      <c r="Y2" s="430"/>
      <c r="Z2" s="433" t="s">
        <v>29</v>
      </c>
      <c r="AA2" s="290"/>
      <c r="AB2" s="290"/>
      <c r="AC2" s="432"/>
    </row>
    <row r="3" spans="2:29" s="288" customFormat="1" ht="18" x14ac:dyDescent="0.2">
      <c r="B3" s="866" t="s">
        <v>260</v>
      </c>
      <c r="C3" s="867"/>
      <c r="D3" s="867"/>
      <c r="E3" s="867"/>
      <c r="F3" s="867"/>
      <c r="G3" s="867"/>
      <c r="H3" s="867"/>
      <c r="I3" s="867"/>
      <c r="J3" s="867"/>
      <c r="K3" s="868"/>
      <c r="L3" s="387"/>
      <c r="M3" s="387"/>
      <c r="N3" s="387"/>
      <c r="O3" s="387"/>
      <c r="P3" s="387"/>
      <c r="Q3" s="387"/>
      <c r="R3" s="387"/>
      <c r="S3" s="387"/>
      <c r="T3" s="387"/>
      <c r="U3" s="427"/>
      <c r="V3" s="428" t="s">
        <v>116</v>
      </c>
      <c r="W3" s="428" t="s">
        <v>37</v>
      </c>
      <c r="X3" s="429">
        <v>43831</v>
      </c>
      <c r="Y3" s="430">
        <v>0.57499999999999996</v>
      </c>
      <c r="Z3" s="433" t="s">
        <v>134</v>
      </c>
      <c r="AA3" s="290"/>
      <c r="AB3" s="290"/>
      <c r="AC3" s="432"/>
    </row>
    <row r="4" spans="2:29" s="288" customFormat="1" ht="20.25" customHeight="1" x14ac:dyDescent="0.2">
      <c r="B4" s="295" t="s">
        <v>6</v>
      </c>
      <c r="C4" s="834">
        <f ca="1">TODAY()</f>
        <v>46027</v>
      </c>
      <c r="D4" s="834"/>
      <c r="E4" s="388" t="s">
        <v>34</v>
      </c>
      <c r="F4" s="869" t="str">
        <f>IF('START HERE'!E11="","Go to Start Here Tab to complete",'START HERE'!E11)</f>
        <v>Go to Start Here Tab to complete</v>
      </c>
      <c r="G4" s="869"/>
      <c r="H4" s="869"/>
      <c r="I4" s="869"/>
      <c r="J4" s="869"/>
      <c r="K4" s="434" t="str">
        <f>IF('START HERE'!E18="","",'START HERE'!E18)</f>
        <v>Staff</v>
      </c>
      <c r="L4" s="389"/>
      <c r="M4" s="389"/>
      <c r="N4" s="389"/>
      <c r="O4" s="389"/>
      <c r="P4" s="389"/>
      <c r="Q4" s="389"/>
      <c r="R4" s="389"/>
      <c r="S4" s="389"/>
      <c r="T4" s="389"/>
      <c r="U4" s="427"/>
      <c r="V4" s="427" t="s">
        <v>12</v>
      </c>
      <c r="W4" s="428" t="s">
        <v>38</v>
      </c>
      <c r="X4" s="429">
        <v>44197</v>
      </c>
      <c r="Y4" s="430">
        <v>0.56000000000000005</v>
      </c>
      <c r="Z4" s="435" t="s">
        <v>136</v>
      </c>
      <c r="AA4" s="432"/>
      <c r="AB4" s="432"/>
      <c r="AC4" s="432"/>
    </row>
    <row r="5" spans="2:29" s="288" customFormat="1" ht="15" customHeight="1" x14ac:dyDescent="0.25">
      <c r="B5" s="100" t="s">
        <v>23</v>
      </c>
      <c r="C5" s="744" t="str">
        <f>IF('START HERE'!E15="","",'START HERE'!E15)</f>
        <v>266-5000</v>
      </c>
      <c r="D5" s="744"/>
      <c r="E5" s="224" t="s">
        <v>32</v>
      </c>
      <c r="F5" s="838" t="str">
        <f>IF('START HERE'!E14="","",'START HERE'!E14)</f>
        <v/>
      </c>
      <c r="G5" s="838"/>
      <c r="H5" s="838"/>
      <c r="I5" s="838"/>
      <c r="J5" s="838"/>
      <c r="K5" s="838"/>
      <c r="L5" s="392"/>
      <c r="M5" s="392"/>
      <c r="N5" s="392"/>
      <c r="O5" s="392"/>
      <c r="P5" s="392"/>
      <c r="Q5" s="392"/>
      <c r="R5" s="392"/>
      <c r="S5" s="392"/>
      <c r="T5" s="392"/>
      <c r="U5" s="427"/>
      <c r="V5" s="393"/>
      <c r="W5" s="428" t="s">
        <v>39</v>
      </c>
      <c r="X5" s="427"/>
      <c r="Y5" s="393"/>
      <c r="Z5" s="435" t="s">
        <v>137</v>
      </c>
      <c r="AA5" s="432"/>
      <c r="AB5" s="432"/>
      <c r="AC5" s="432"/>
    </row>
    <row r="6" spans="2:29" s="288" customFormat="1" ht="15" customHeight="1" x14ac:dyDescent="0.25">
      <c r="B6" s="100" t="s">
        <v>114</v>
      </c>
      <c r="C6" s="870" t="str">
        <f>IF('START HERE'!E12="","",'START HERE'!E12)</f>
        <v/>
      </c>
      <c r="D6" s="870"/>
      <c r="E6" s="89" t="s">
        <v>22</v>
      </c>
      <c r="F6" s="838" t="str">
        <f>IF('START HERE'!E17="","",'START HERE'!E17)</f>
        <v>Admissions</v>
      </c>
      <c r="G6" s="838"/>
      <c r="H6" s="838"/>
      <c r="I6" s="838"/>
      <c r="J6" s="838"/>
      <c r="K6" s="838"/>
      <c r="L6" s="395"/>
      <c r="M6" s="395"/>
      <c r="N6" s="395"/>
      <c r="O6" s="395"/>
      <c r="P6" s="395"/>
      <c r="Q6" s="395"/>
      <c r="R6" s="395"/>
      <c r="S6" s="392"/>
      <c r="T6" s="392"/>
      <c r="U6" s="427"/>
      <c r="V6" s="396"/>
      <c r="W6" s="428" t="s">
        <v>40</v>
      </c>
      <c r="X6" s="427"/>
      <c r="Y6" s="396">
        <v>0.18</v>
      </c>
      <c r="Z6" s="433" t="s">
        <v>123</v>
      </c>
      <c r="AA6" s="432"/>
      <c r="AB6" s="432"/>
      <c r="AC6" s="432"/>
    </row>
    <row r="7" spans="2:29" s="288" customFormat="1" ht="15" customHeight="1" x14ac:dyDescent="0.2">
      <c r="B7" s="100"/>
      <c r="C7" s="525"/>
      <c r="D7" s="525"/>
      <c r="E7" s="813" t="s">
        <v>733</v>
      </c>
      <c r="F7" s="814"/>
      <c r="G7" s="814"/>
      <c r="H7" s="814"/>
      <c r="I7" s="812" t="str">
        <f>'TV pg1'!I6:K6</f>
        <v>Yes  (or)  No</v>
      </c>
      <c r="J7" s="812"/>
      <c r="K7" s="812"/>
      <c r="L7" s="363"/>
      <c r="M7" s="363"/>
      <c r="N7" s="363"/>
      <c r="O7" s="363"/>
      <c r="P7" s="363"/>
      <c r="Q7" s="363"/>
      <c r="R7" s="363"/>
      <c r="S7" s="397"/>
      <c r="T7" s="397"/>
      <c r="U7" s="427"/>
      <c r="V7" s="396"/>
      <c r="W7" s="428" t="s">
        <v>41</v>
      </c>
      <c r="X7" s="427"/>
      <c r="Y7" s="396">
        <v>0.65500000000000003</v>
      </c>
      <c r="Z7" s="433" t="s">
        <v>177</v>
      </c>
      <c r="AA7" s="432"/>
      <c r="AB7" s="432"/>
      <c r="AC7" s="432"/>
    </row>
    <row r="8" spans="2:29" s="288" customFormat="1" ht="15" customHeight="1" x14ac:dyDescent="0.25">
      <c r="B8" s="100" t="s">
        <v>31</v>
      </c>
      <c r="C8" s="744">
        <f>IF('START HERE'!E16="","",'START HERE'!E16)</f>
        <v>5166</v>
      </c>
      <c r="D8" s="744"/>
      <c r="E8" s="89" t="s">
        <v>72</v>
      </c>
      <c r="F8" s="755">
        <f>'START HERE'!E29</f>
        <v>0</v>
      </c>
      <c r="G8" s="755"/>
      <c r="H8" s="755"/>
      <c r="I8" s="755"/>
      <c r="J8" s="755"/>
      <c r="K8" s="755"/>
      <c r="L8" s="398"/>
      <c r="M8" s="398"/>
      <c r="N8" s="398"/>
      <c r="O8" s="398"/>
      <c r="P8" s="398"/>
      <c r="Q8" s="398"/>
      <c r="R8" s="398"/>
      <c r="S8" s="398"/>
      <c r="T8" s="398"/>
      <c r="U8" s="427"/>
      <c r="V8" s="396"/>
      <c r="W8" s="427"/>
      <c r="X8" s="427"/>
      <c r="Y8" s="396">
        <v>0.65500000000000003</v>
      </c>
      <c r="Z8" s="433" t="s">
        <v>88</v>
      </c>
      <c r="AA8" s="432"/>
      <c r="AB8" s="432"/>
      <c r="AC8" s="432"/>
    </row>
    <row r="9" spans="2:29" ht="5.25" customHeight="1" x14ac:dyDescent="0.2">
      <c r="B9" s="864" t="s">
        <v>180</v>
      </c>
      <c r="C9" s="865"/>
      <c r="D9" s="865"/>
      <c r="E9" s="865"/>
      <c r="F9" s="865"/>
      <c r="G9" s="865"/>
      <c r="H9" s="865"/>
      <c r="I9" s="865"/>
      <c r="J9" s="865"/>
      <c r="K9" s="865"/>
      <c r="S9" s="384"/>
      <c r="T9" s="384"/>
      <c r="U9" s="436"/>
      <c r="V9" s="436"/>
      <c r="W9" s="436"/>
      <c r="X9" s="427"/>
      <c r="Y9" s="427"/>
      <c r="Z9" s="427"/>
      <c r="AA9" s="432"/>
      <c r="AB9" s="432"/>
      <c r="AC9" s="432"/>
    </row>
    <row r="10" spans="2:29" x14ac:dyDescent="0.2">
      <c r="B10" s="865"/>
      <c r="C10" s="865"/>
      <c r="D10" s="865"/>
      <c r="E10" s="865"/>
      <c r="F10" s="865"/>
      <c r="G10" s="865"/>
      <c r="H10" s="865"/>
      <c r="I10" s="865"/>
      <c r="J10" s="865"/>
      <c r="K10" s="865"/>
      <c r="L10" s="461" t="s">
        <v>758</v>
      </c>
      <c r="M10" s="461"/>
      <c r="N10" s="461"/>
      <c r="O10" s="461"/>
      <c r="P10" s="461"/>
      <c r="Q10" s="461"/>
      <c r="R10" s="461"/>
      <c r="S10" s="461"/>
      <c r="T10" s="384"/>
      <c r="U10" s="436"/>
      <c r="V10" s="436"/>
      <c r="W10" s="436"/>
      <c r="X10" s="427"/>
      <c r="Y10" s="427"/>
      <c r="Z10" s="427"/>
      <c r="AA10" s="432"/>
      <c r="AB10" s="432"/>
      <c r="AC10" s="432"/>
    </row>
    <row r="11" spans="2:29" ht="13.5" customHeight="1" x14ac:dyDescent="0.2">
      <c r="B11" s="872" t="s">
        <v>16</v>
      </c>
      <c r="C11" s="873"/>
      <c r="D11" s="873"/>
      <c r="E11" s="873"/>
      <c r="F11" s="873"/>
      <c r="G11" s="873"/>
      <c r="H11" s="873"/>
      <c r="I11" s="873"/>
      <c r="J11" s="873"/>
      <c r="K11" s="873"/>
      <c r="L11" s="853" t="s">
        <v>757</v>
      </c>
      <c r="M11" s="854"/>
      <c r="N11" s="854"/>
      <c r="O11" s="854"/>
      <c r="P11" s="458"/>
      <c r="Q11" s="458"/>
      <c r="R11" s="458"/>
      <c r="S11" s="459"/>
      <c r="T11" s="384"/>
      <c r="U11" s="436"/>
      <c r="V11" s="436"/>
      <c r="W11" s="436"/>
      <c r="X11" s="427"/>
      <c r="Y11" s="427"/>
      <c r="Z11" s="427"/>
      <c r="AA11" s="432"/>
      <c r="AB11" s="432"/>
      <c r="AC11" s="432"/>
    </row>
    <row r="12" spans="2:29" ht="14.25" thickBot="1" x14ac:dyDescent="0.3">
      <c r="B12" s="847" t="s">
        <v>11</v>
      </c>
      <c r="C12" s="847"/>
      <c r="D12" s="847"/>
      <c r="E12" s="474" t="s">
        <v>42</v>
      </c>
      <c r="F12" s="871" t="s">
        <v>75</v>
      </c>
      <c r="G12" s="871"/>
      <c r="H12" s="871"/>
      <c r="I12" s="871"/>
      <c r="J12" s="871"/>
      <c r="K12" s="871"/>
      <c r="L12" s="855" t="s">
        <v>172</v>
      </c>
      <c r="M12" s="856"/>
      <c r="N12" s="856"/>
      <c r="O12" s="856"/>
      <c r="P12" s="457"/>
      <c r="Q12" s="457"/>
      <c r="R12" s="457"/>
      <c r="S12" s="327"/>
      <c r="T12" s="384"/>
    </row>
    <row r="13" spans="2:29" ht="14.25" thickBot="1" x14ac:dyDescent="0.25">
      <c r="B13" s="437" t="s">
        <v>6</v>
      </c>
      <c r="C13" s="863" t="s">
        <v>83</v>
      </c>
      <c r="D13" s="863"/>
      <c r="E13" s="863"/>
      <c r="F13" s="863" t="s">
        <v>84</v>
      </c>
      <c r="G13" s="863"/>
      <c r="H13" s="863"/>
      <c r="I13" s="437" t="s">
        <v>15</v>
      </c>
      <c r="J13" s="462" t="s">
        <v>259</v>
      </c>
      <c r="K13" s="437" t="s">
        <v>10</v>
      </c>
      <c r="L13" s="463" t="s">
        <v>759</v>
      </c>
      <c r="M13" s="464" t="s">
        <v>760</v>
      </c>
      <c r="N13" s="465" t="s">
        <v>531</v>
      </c>
      <c r="O13" s="460"/>
      <c r="P13" s="460"/>
      <c r="Q13" s="460"/>
      <c r="R13" s="460"/>
      <c r="S13" s="460"/>
      <c r="T13" s="384"/>
    </row>
    <row r="14" spans="2:29" ht="16.5" x14ac:dyDescent="0.2">
      <c r="B14" s="438"/>
      <c r="C14" s="857" t="s">
        <v>16</v>
      </c>
      <c r="D14" s="858"/>
      <c r="E14" s="859"/>
      <c r="F14" s="857" t="s">
        <v>16</v>
      </c>
      <c r="G14" s="858"/>
      <c r="H14" s="859"/>
      <c r="I14" s="439"/>
      <c r="J14" s="440">
        <v>0.67</v>
      </c>
      <c r="K14" s="441">
        <f>J14*I14</f>
        <v>0</v>
      </c>
      <c r="L14" s="466" t="s">
        <v>765</v>
      </c>
      <c r="M14" s="467">
        <v>46023</v>
      </c>
      <c r="N14" s="468">
        <v>0.72499999999999998</v>
      </c>
      <c r="S14" s="457"/>
      <c r="T14" s="384"/>
    </row>
    <row r="15" spans="2:29" ht="16.5" x14ac:dyDescent="0.2">
      <c r="B15" s="438"/>
      <c r="C15" s="857"/>
      <c r="D15" s="858"/>
      <c r="E15" s="859"/>
      <c r="F15" s="857"/>
      <c r="G15" s="858"/>
      <c r="H15" s="859"/>
      <c r="I15" s="439"/>
      <c r="J15" s="440">
        <v>0.67</v>
      </c>
      <c r="K15" s="441">
        <f t="shared" ref="K15:K55" si="0">J15*I15</f>
        <v>0</v>
      </c>
      <c r="L15" s="469" t="s">
        <v>765</v>
      </c>
      <c r="M15" s="470">
        <v>45658</v>
      </c>
      <c r="N15" s="471">
        <v>0.7</v>
      </c>
      <c r="T15" s="384"/>
    </row>
    <row r="16" spans="2:29" ht="16.5" x14ac:dyDescent="0.2">
      <c r="B16" s="438"/>
      <c r="C16" s="857"/>
      <c r="D16" s="858"/>
      <c r="E16" s="859"/>
      <c r="F16" s="857"/>
      <c r="G16" s="858"/>
      <c r="H16" s="859"/>
      <c r="I16" s="439"/>
      <c r="J16" s="440">
        <v>0.67</v>
      </c>
      <c r="K16" s="441">
        <f t="shared" si="0"/>
        <v>0</v>
      </c>
      <c r="L16" s="472" t="s">
        <v>764</v>
      </c>
      <c r="M16" s="467">
        <v>46023</v>
      </c>
      <c r="N16" s="468">
        <v>0.20499999999999999</v>
      </c>
      <c r="O16" s="334"/>
      <c r="P16" s="334"/>
      <c r="Q16" s="334"/>
      <c r="R16" s="334"/>
      <c r="S16" s="238"/>
      <c r="T16" s="384"/>
    </row>
    <row r="17" spans="2:20" ht="16.5" x14ac:dyDescent="0.2">
      <c r="B17" s="438"/>
      <c r="C17" s="857"/>
      <c r="D17" s="858"/>
      <c r="E17" s="859"/>
      <c r="F17" s="857"/>
      <c r="G17" s="858"/>
      <c r="H17" s="859"/>
      <c r="I17" s="439"/>
      <c r="J17" s="440">
        <v>0.67</v>
      </c>
      <c r="K17" s="441">
        <f t="shared" si="0"/>
        <v>0</v>
      </c>
      <c r="L17" s="473" t="s">
        <v>764</v>
      </c>
      <c r="M17" s="470">
        <v>45658</v>
      </c>
      <c r="N17" s="471">
        <v>0.21</v>
      </c>
      <c r="O17" s="238"/>
      <c r="P17" s="238"/>
      <c r="Q17" s="238"/>
      <c r="R17" s="238"/>
      <c r="S17" s="238"/>
      <c r="T17" s="384"/>
    </row>
    <row r="18" spans="2:20" ht="13.5" x14ac:dyDescent="0.2">
      <c r="B18" s="438"/>
      <c r="C18" s="857"/>
      <c r="D18" s="858"/>
      <c r="E18" s="859"/>
      <c r="F18" s="857"/>
      <c r="G18" s="858"/>
      <c r="H18" s="859"/>
      <c r="I18" s="439"/>
      <c r="J18" s="440">
        <v>0.67</v>
      </c>
      <c r="K18" s="441">
        <f t="shared" si="0"/>
        <v>0</v>
      </c>
      <c r="S18" s="384"/>
      <c r="T18" s="384"/>
    </row>
    <row r="19" spans="2:20" ht="13.5" x14ac:dyDescent="0.2">
      <c r="B19" s="438"/>
      <c r="C19" s="857"/>
      <c r="D19" s="858"/>
      <c r="E19" s="859"/>
      <c r="F19" s="857"/>
      <c r="G19" s="858"/>
      <c r="H19" s="859"/>
      <c r="I19" s="439"/>
      <c r="J19" s="440">
        <v>0.67</v>
      </c>
      <c r="K19" s="441">
        <f t="shared" si="0"/>
        <v>0</v>
      </c>
      <c r="S19" s="384"/>
      <c r="T19" s="384"/>
    </row>
    <row r="20" spans="2:20" ht="13.5" x14ac:dyDescent="0.2">
      <c r="B20" s="438"/>
      <c r="C20" s="857"/>
      <c r="D20" s="858"/>
      <c r="E20" s="859"/>
      <c r="F20" s="857"/>
      <c r="G20" s="858"/>
      <c r="H20" s="859"/>
      <c r="I20" s="439"/>
      <c r="J20" s="440">
        <v>0.67</v>
      </c>
      <c r="K20" s="441">
        <f t="shared" si="0"/>
        <v>0</v>
      </c>
      <c r="S20" s="384"/>
      <c r="T20" s="384"/>
    </row>
    <row r="21" spans="2:20" ht="13.5" x14ac:dyDescent="0.2">
      <c r="B21" s="438"/>
      <c r="C21" s="857"/>
      <c r="D21" s="858"/>
      <c r="E21" s="859"/>
      <c r="F21" s="857"/>
      <c r="G21" s="858"/>
      <c r="H21" s="859"/>
      <c r="I21" s="439"/>
      <c r="J21" s="440">
        <v>0.67</v>
      </c>
      <c r="K21" s="441">
        <f t="shared" si="0"/>
        <v>0</v>
      </c>
      <c r="S21" s="384"/>
      <c r="T21" s="384"/>
    </row>
    <row r="22" spans="2:20" ht="13.5" x14ac:dyDescent="0.2">
      <c r="B22" s="438"/>
      <c r="C22" s="857"/>
      <c r="D22" s="858"/>
      <c r="E22" s="859"/>
      <c r="F22" s="857"/>
      <c r="G22" s="858"/>
      <c r="H22" s="859"/>
      <c r="I22" s="439"/>
      <c r="J22" s="440">
        <v>0.67</v>
      </c>
      <c r="K22" s="441">
        <f t="shared" si="0"/>
        <v>0</v>
      </c>
      <c r="S22" s="384"/>
      <c r="T22" s="384"/>
    </row>
    <row r="23" spans="2:20" ht="13.5" x14ac:dyDescent="0.2">
      <c r="B23" s="438"/>
      <c r="C23" s="857"/>
      <c r="D23" s="858"/>
      <c r="E23" s="859"/>
      <c r="F23" s="857"/>
      <c r="G23" s="858"/>
      <c r="H23" s="859"/>
      <c r="I23" s="439"/>
      <c r="J23" s="440">
        <v>0.67</v>
      </c>
      <c r="K23" s="441">
        <f t="shared" si="0"/>
        <v>0</v>
      </c>
      <c r="S23" s="384"/>
      <c r="T23" s="384"/>
    </row>
    <row r="24" spans="2:20" ht="13.5" x14ac:dyDescent="0.2">
      <c r="B24" s="438"/>
      <c r="C24" s="857"/>
      <c r="D24" s="858"/>
      <c r="E24" s="859"/>
      <c r="F24" s="857"/>
      <c r="G24" s="858"/>
      <c r="H24" s="859"/>
      <c r="I24" s="439"/>
      <c r="J24" s="440">
        <v>0.67</v>
      </c>
      <c r="K24" s="441">
        <f t="shared" si="0"/>
        <v>0</v>
      </c>
      <c r="S24" s="384"/>
      <c r="T24" s="384"/>
    </row>
    <row r="25" spans="2:20" ht="13.5" x14ac:dyDescent="0.2">
      <c r="B25" s="438"/>
      <c r="C25" s="857"/>
      <c r="D25" s="858"/>
      <c r="E25" s="859"/>
      <c r="F25" s="857"/>
      <c r="G25" s="858"/>
      <c r="H25" s="859"/>
      <c r="I25" s="439"/>
      <c r="J25" s="440">
        <v>0.67</v>
      </c>
      <c r="K25" s="441">
        <f t="shared" si="0"/>
        <v>0</v>
      </c>
      <c r="S25" s="384"/>
      <c r="T25" s="384"/>
    </row>
    <row r="26" spans="2:20" ht="13.5" x14ac:dyDescent="0.2">
      <c r="B26" s="438"/>
      <c r="C26" s="857"/>
      <c r="D26" s="858"/>
      <c r="E26" s="859"/>
      <c r="F26" s="857"/>
      <c r="G26" s="858"/>
      <c r="H26" s="859"/>
      <c r="I26" s="439"/>
      <c r="J26" s="440">
        <v>0.67</v>
      </c>
      <c r="K26" s="441">
        <f t="shared" si="0"/>
        <v>0</v>
      </c>
      <c r="S26" s="384"/>
      <c r="T26" s="384"/>
    </row>
    <row r="27" spans="2:20" ht="13.5" x14ac:dyDescent="0.2">
      <c r="B27" s="438"/>
      <c r="C27" s="857"/>
      <c r="D27" s="858"/>
      <c r="E27" s="859"/>
      <c r="F27" s="857"/>
      <c r="G27" s="858"/>
      <c r="H27" s="859"/>
      <c r="I27" s="439"/>
      <c r="J27" s="440">
        <v>0.67</v>
      </c>
      <c r="K27" s="441">
        <f t="shared" si="0"/>
        <v>0</v>
      </c>
      <c r="S27" s="384"/>
      <c r="T27" s="384"/>
    </row>
    <row r="28" spans="2:20" ht="13.5" x14ac:dyDescent="0.2">
      <c r="B28" s="438"/>
      <c r="C28" s="857"/>
      <c r="D28" s="858"/>
      <c r="E28" s="859"/>
      <c r="F28" s="857"/>
      <c r="G28" s="858"/>
      <c r="H28" s="859"/>
      <c r="I28" s="439"/>
      <c r="J28" s="440">
        <v>0.67</v>
      </c>
      <c r="K28" s="441">
        <f t="shared" si="0"/>
        <v>0</v>
      </c>
      <c r="S28" s="384"/>
      <c r="T28" s="384"/>
    </row>
    <row r="29" spans="2:20" ht="13.5" x14ac:dyDescent="0.2">
      <c r="B29" s="438"/>
      <c r="C29" s="857"/>
      <c r="D29" s="858"/>
      <c r="E29" s="859"/>
      <c r="F29" s="857"/>
      <c r="G29" s="858"/>
      <c r="H29" s="859"/>
      <c r="I29" s="439"/>
      <c r="J29" s="440">
        <v>0.67</v>
      </c>
      <c r="K29" s="441">
        <f t="shared" si="0"/>
        <v>0</v>
      </c>
      <c r="S29" s="384"/>
      <c r="T29" s="384"/>
    </row>
    <row r="30" spans="2:20" ht="13.5" x14ac:dyDescent="0.2">
      <c r="B30" s="438"/>
      <c r="C30" s="857"/>
      <c r="D30" s="858"/>
      <c r="E30" s="859"/>
      <c r="F30" s="857"/>
      <c r="G30" s="858"/>
      <c r="H30" s="859"/>
      <c r="I30" s="439"/>
      <c r="J30" s="440">
        <v>0.67</v>
      </c>
      <c r="K30" s="441">
        <f t="shared" si="0"/>
        <v>0</v>
      </c>
    </row>
    <row r="31" spans="2:20" ht="13.5" x14ac:dyDescent="0.2">
      <c r="B31" s="438"/>
      <c r="C31" s="857"/>
      <c r="D31" s="858"/>
      <c r="E31" s="859"/>
      <c r="F31" s="857"/>
      <c r="G31" s="858"/>
      <c r="H31" s="859"/>
      <c r="I31" s="439"/>
      <c r="J31" s="440">
        <v>0.67</v>
      </c>
      <c r="K31" s="441">
        <f t="shared" si="0"/>
        <v>0</v>
      </c>
    </row>
    <row r="32" spans="2:20" ht="13.5" x14ac:dyDescent="0.2">
      <c r="B32" s="438"/>
      <c r="C32" s="857"/>
      <c r="D32" s="858"/>
      <c r="E32" s="859"/>
      <c r="F32" s="857"/>
      <c r="G32" s="858"/>
      <c r="H32" s="859"/>
      <c r="I32" s="439"/>
      <c r="J32" s="440">
        <v>0.67</v>
      </c>
      <c r="K32" s="441">
        <f t="shared" si="0"/>
        <v>0</v>
      </c>
    </row>
    <row r="33" spans="2:20" ht="13.5" x14ac:dyDescent="0.2">
      <c r="B33" s="438"/>
      <c r="C33" s="857"/>
      <c r="D33" s="858"/>
      <c r="E33" s="859"/>
      <c r="F33" s="857"/>
      <c r="G33" s="858"/>
      <c r="H33" s="859"/>
      <c r="I33" s="439"/>
      <c r="J33" s="440">
        <v>0.67</v>
      </c>
      <c r="K33" s="441">
        <f t="shared" si="0"/>
        <v>0</v>
      </c>
    </row>
    <row r="34" spans="2:20" ht="13.5" x14ac:dyDescent="0.2">
      <c r="B34" s="438"/>
      <c r="C34" s="857"/>
      <c r="D34" s="858"/>
      <c r="E34" s="859"/>
      <c r="F34" s="857"/>
      <c r="G34" s="858"/>
      <c r="H34" s="859"/>
      <c r="I34" s="439"/>
      <c r="J34" s="440">
        <v>0.67</v>
      </c>
      <c r="K34" s="441">
        <f t="shared" si="0"/>
        <v>0</v>
      </c>
    </row>
    <row r="35" spans="2:20" ht="13.5" x14ac:dyDescent="0.2">
      <c r="B35" s="438"/>
      <c r="C35" s="857"/>
      <c r="D35" s="858"/>
      <c r="E35" s="859"/>
      <c r="F35" s="857"/>
      <c r="G35" s="858"/>
      <c r="H35" s="859"/>
      <c r="I35" s="439"/>
      <c r="J35" s="440">
        <v>0.67</v>
      </c>
      <c r="K35" s="441">
        <f t="shared" si="0"/>
        <v>0</v>
      </c>
    </row>
    <row r="36" spans="2:20" ht="13.5" x14ac:dyDescent="0.2">
      <c r="B36" s="438"/>
      <c r="C36" s="857"/>
      <c r="D36" s="858"/>
      <c r="E36" s="859"/>
      <c r="F36" s="857"/>
      <c r="G36" s="858"/>
      <c r="H36" s="859"/>
      <c r="I36" s="439"/>
      <c r="J36" s="440">
        <v>0.67</v>
      </c>
      <c r="K36" s="441">
        <f t="shared" si="0"/>
        <v>0</v>
      </c>
    </row>
    <row r="37" spans="2:20" ht="13.5" x14ac:dyDescent="0.2">
      <c r="B37" s="438"/>
      <c r="C37" s="857"/>
      <c r="D37" s="858"/>
      <c r="E37" s="859"/>
      <c r="F37" s="857"/>
      <c r="G37" s="858"/>
      <c r="H37" s="859"/>
      <c r="I37" s="439"/>
      <c r="J37" s="440">
        <v>0.67</v>
      </c>
      <c r="K37" s="441">
        <f t="shared" si="0"/>
        <v>0</v>
      </c>
      <c r="S37" s="425"/>
      <c r="T37" s="425"/>
    </row>
    <row r="38" spans="2:20" ht="13.5" x14ac:dyDescent="0.2">
      <c r="B38" s="438"/>
      <c r="C38" s="857"/>
      <c r="D38" s="858"/>
      <c r="E38" s="859"/>
      <c r="F38" s="857"/>
      <c r="G38" s="858"/>
      <c r="H38" s="859"/>
      <c r="I38" s="439"/>
      <c r="J38" s="440">
        <v>0.67</v>
      </c>
      <c r="K38" s="441">
        <f t="shared" si="0"/>
        <v>0</v>
      </c>
    </row>
    <row r="39" spans="2:20" ht="13.5" x14ac:dyDescent="0.2">
      <c r="B39" s="438"/>
      <c r="C39" s="857"/>
      <c r="D39" s="858"/>
      <c r="E39" s="859"/>
      <c r="F39" s="857"/>
      <c r="G39" s="858"/>
      <c r="H39" s="859"/>
      <c r="I39" s="439"/>
      <c r="J39" s="440">
        <v>0.67</v>
      </c>
      <c r="K39" s="441">
        <f t="shared" si="0"/>
        <v>0</v>
      </c>
    </row>
    <row r="40" spans="2:20" ht="13.5" x14ac:dyDescent="0.2">
      <c r="B40" s="438"/>
      <c r="C40" s="857"/>
      <c r="D40" s="858"/>
      <c r="E40" s="859"/>
      <c r="F40" s="857"/>
      <c r="G40" s="858"/>
      <c r="H40" s="859"/>
      <c r="I40" s="439"/>
      <c r="J40" s="440">
        <v>0.67</v>
      </c>
      <c r="K40" s="441">
        <f t="shared" si="0"/>
        <v>0</v>
      </c>
    </row>
    <row r="41" spans="2:20" ht="13.5" x14ac:dyDescent="0.2">
      <c r="B41" s="438"/>
      <c r="C41" s="857"/>
      <c r="D41" s="858"/>
      <c r="E41" s="859"/>
      <c r="F41" s="857"/>
      <c r="G41" s="858"/>
      <c r="H41" s="859"/>
      <c r="I41" s="439"/>
      <c r="J41" s="440">
        <v>0.67</v>
      </c>
      <c r="K41" s="441">
        <f t="shared" si="0"/>
        <v>0</v>
      </c>
    </row>
    <row r="42" spans="2:20" ht="13.5" x14ac:dyDescent="0.2">
      <c r="B42" s="438"/>
      <c r="C42" s="857"/>
      <c r="D42" s="858"/>
      <c r="E42" s="859"/>
      <c r="F42" s="857"/>
      <c r="G42" s="858"/>
      <c r="H42" s="859"/>
      <c r="I42" s="439"/>
      <c r="J42" s="440">
        <v>0.67</v>
      </c>
      <c r="K42" s="441">
        <f t="shared" si="0"/>
        <v>0</v>
      </c>
    </row>
    <row r="43" spans="2:20" ht="13.5" x14ac:dyDescent="0.2">
      <c r="B43" s="438"/>
      <c r="C43" s="857"/>
      <c r="D43" s="858"/>
      <c r="E43" s="859"/>
      <c r="F43" s="857"/>
      <c r="G43" s="858"/>
      <c r="H43" s="859"/>
      <c r="I43" s="439"/>
      <c r="J43" s="440">
        <v>0.67</v>
      </c>
      <c r="K43" s="441">
        <f t="shared" si="0"/>
        <v>0</v>
      </c>
    </row>
    <row r="44" spans="2:20" ht="13.5" x14ac:dyDescent="0.2">
      <c r="B44" s="438"/>
      <c r="C44" s="857"/>
      <c r="D44" s="858"/>
      <c r="E44" s="859"/>
      <c r="F44" s="857"/>
      <c r="G44" s="858"/>
      <c r="H44" s="859"/>
      <c r="I44" s="439"/>
      <c r="J44" s="440">
        <v>0.67</v>
      </c>
      <c r="K44" s="441">
        <f t="shared" si="0"/>
        <v>0</v>
      </c>
    </row>
    <row r="45" spans="2:20" ht="13.5" x14ac:dyDescent="0.2">
      <c r="B45" s="438"/>
      <c r="C45" s="857"/>
      <c r="D45" s="858"/>
      <c r="E45" s="859"/>
      <c r="F45" s="857"/>
      <c r="G45" s="858"/>
      <c r="H45" s="859"/>
      <c r="I45" s="439"/>
      <c r="J45" s="440">
        <v>0.67</v>
      </c>
      <c r="K45" s="441">
        <f t="shared" si="0"/>
        <v>0</v>
      </c>
    </row>
    <row r="46" spans="2:20" ht="13.5" x14ac:dyDescent="0.2">
      <c r="B46" s="438"/>
      <c r="C46" s="857"/>
      <c r="D46" s="858"/>
      <c r="E46" s="859"/>
      <c r="F46" s="857"/>
      <c r="G46" s="858"/>
      <c r="H46" s="859"/>
      <c r="I46" s="439"/>
      <c r="J46" s="440">
        <v>0.67</v>
      </c>
      <c r="K46" s="441">
        <f t="shared" si="0"/>
        <v>0</v>
      </c>
    </row>
    <row r="47" spans="2:20" ht="13.5" x14ac:dyDescent="0.2">
      <c r="B47" s="438"/>
      <c r="C47" s="857"/>
      <c r="D47" s="858"/>
      <c r="E47" s="859"/>
      <c r="F47" s="857"/>
      <c r="G47" s="858"/>
      <c r="H47" s="859"/>
      <c r="I47" s="439"/>
      <c r="J47" s="440">
        <v>0.67</v>
      </c>
      <c r="K47" s="441">
        <f t="shared" si="0"/>
        <v>0</v>
      </c>
    </row>
    <row r="48" spans="2:20" ht="13.5" x14ac:dyDescent="0.2">
      <c r="B48" s="438"/>
      <c r="C48" s="857"/>
      <c r="D48" s="858"/>
      <c r="E48" s="859"/>
      <c r="F48" s="857"/>
      <c r="G48" s="858"/>
      <c r="H48" s="859"/>
      <c r="I48" s="439"/>
      <c r="J48" s="440">
        <v>0.67</v>
      </c>
      <c r="K48" s="441">
        <f t="shared" si="0"/>
        <v>0</v>
      </c>
    </row>
    <row r="49" spans="1:23" ht="13.5" x14ac:dyDescent="0.2">
      <c r="B49" s="438"/>
      <c r="C49" s="857"/>
      <c r="D49" s="858"/>
      <c r="E49" s="859"/>
      <c r="F49" s="857"/>
      <c r="G49" s="858"/>
      <c r="H49" s="859"/>
      <c r="I49" s="439"/>
      <c r="J49" s="440">
        <v>0.67</v>
      </c>
      <c r="K49" s="441">
        <f t="shared" si="0"/>
        <v>0</v>
      </c>
    </row>
    <row r="50" spans="1:23" ht="13.5" x14ac:dyDescent="0.2">
      <c r="B50" s="438"/>
      <c r="C50" s="857"/>
      <c r="D50" s="858"/>
      <c r="E50" s="859"/>
      <c r="F50" s="857"/>
      <c r="G50" s="858"/>
      <c r="H50" s="859"/>
      <c r="I50" s="439"/>
      <c r="J50" s="440">
        <v>0.67</v>
      </c>
      <c r="K50" s="441">
        <f t="shared" si="0"/>
        <v>0</v>
      </c>
    </row>
    <row r="51" spans="1:23" ht="13.5" x14ac:dyDescent="0.2">
      <c r="B51" s="438"/>
      <c r="C51" s="857"/>
      <c r="D51" s="858"/>
      <c r="E51" s="859"/>
      <c r="F51" s="857"/>
      <c r="G51" s="858"/>
      <c r="H51" s="859"/>
      <c r="I51" s="439"/>
      <c r="J51" s="440">
        <v>0.67</v>
      </c>
      <c r="K51" s="441">
        <f t="shared" si="0"/>
        <v>0</v>
      </c>
    </row>
    <row r="52" spans="1:23" ht="13.5" x14ac:dyDescent="0.2">
      <c r="B52" s="438"/>
      <c r="C52" s="857"/>
      <c r="D52" s="858"/>
      <c r="E52" s="859"/>
      <c r="F52" s="857"/>
      <c r="G52" s="858"/>
      <c r="H52" s="859"/>
      <c r="I52" s="439"/>
      <c r="J52" s="440">
        <v>0.67</v>
      </c>
      <c r="K52" s="441">
        <f t="shared" si="0"/>
        <v>0</v>
      </c>
    </row>
    <row r="53" spans="1:23" ht="13.5" x14ac:dyDescent="0.2">
      <c r="B53" s="438"/>
      <c r="C53" s="857"/>
      <c r="D53" s="858"/>
      <c r="E53" s="859"/>
      <c r="F53" s="857"/>
      <c r="G53" s="858"/>
      <c r="H53" s="859"/>
      <c r="I53" s="439"/>
      <c r="J53" s="440">
        <v>0.67</v>
      </c>
      <c r="K53" s="441">
        <f t="shared" si="0"/>
        <v>0</v>
      </c>
    </row>
    <row r="54" spans="1:23" ht="13.5" x14ac:dyDescent="0.2">
      <c r="B54" s="438"/>
      <c r="C54" s="857"/>
      <c r="D54" s="858"/>
      <c r="E54" s="859"/>
      <c r="F54" s="857"/>
      <c r="G54" s="858"/>
      <c r="H54" s="859"/>
      <c r="I54" s="439"/>
      <c r="J54" s="440">
        <v>0.67</v>
      </c>
      <c r="K54" s="441">
        <f t="shared" si="0"/>
        <v>0</v>
      </c>
    </row>
    <row r="55" spans="1:23" ht="13.5" x14ac:dyDescent="0.2">
      <c r="B55" s="438"/>
      <c r="C55" s="857"/>
      <c r="D55" s="858"/>
      <c r="E55" s="859"/>
      <c r="F55" s="857"/>
      <c r="G55" s="858"/>
      <c r="H55" s="859"/>
      <c r="I55" s="439"/>
      <c r="J55" s="440">
        <v>0.67</v>
      </c>
      <c r="K55" s="441">
        <f t="shared" si="0"/>
        <v>0</v>
      </c>
    </row>
    <row r="56" spans="1:23" ht="20.25" customHeight="1" thickBot="1" x14ac:dyDescent="0.35">
      <c r="B56" s="860" t="s">
        <v>750</v>
      </c>
      <c r="C56" s="861"/>
      <c r="D56" s="861"/>
      <c r="E56" s="861"/>
      <c r="F56" s="861"/>
      <c r="G56" s="861"/>
      <c r="H56" s="861"/>
      <c r="I56" s="861"/>
      <c r="J56" s="862"/>
      <c r="K56" s="452">
        <f>SUM(K14:K55)</f>
        <v>0</v>
      </c>
      <c r="U56" s="363"/>
      <c r="V56" s="363"/>
      <c r="W56" s="363"/>
    </row>
    <row r="57" spans="1:23" ht="21.75" customHeight="1" x14ac:dyDescent="0.2">
      <c r="A57" s="442"/>
      <c r="B57" s="443" t="s">
        <v>16</v>
      </c>
      <c r="C57" s="444"/>
      <c r="D57" s="444"/>
      <c r="E57" s="444"/>
      <c r="F57" s="444"/>
      <c r="G57" s="444"/>
      <c r="H57" s="444"/>
      <c r="I57" s="444"/>
      <c r="J57" s="444"/>
      <c r="K57" s="444"/>
      <c r="L57" s="442"/>
      <c r="M57" s="442"/>
      <c r="N57" s="442"/>
      <c r="O57" s="442"/>
      <c r="P57" s="442"/>
      <c r="Q57" s="442"/>
      <c r="R57" s="442"/>
    </row>
  </sheetData>
  <sheetProtection sheet="1" objects="1" scenarios="1"/>
  <mergeCells count="106">
    <mergeCell ref="B9:K10"/>
    <mergeCell ref="C31:E31"/>
    <mergeCell ref="C13:E13"/>
    <mergeCell ref="F50:H50"/>
    <mergeCell ref="C50:E50"/>
    <mergeCell ref="B2:K2"/>
    <mergeCell ref="B3:K3"/>
    <mergeCell ref="C4:D4"/>
    <mergeCell ref="F4:J4"/>
    <mergeCell ref="C5:D5"/>
    <mergeCell ref="F5:K5"/>
    <mergeCell ref="C6:D6"/>
    <mergeCell ref="F6:K6"/>
    <mergeCell ref="C7:D7"/>
    <mergeCell ref="E7:H7"/>
    <mergeCell ref="I7:K7"/>
    <mergeCell ref="C8:D8"/>
    <mergeCell ref="F8:K8"/>
    <mergeCell ref="C14:E14"/>
    <mergeCell ref="F14:H14"/>
    <mergeCell ref="B12:D12"/>
    <mergeCell ref="C19:E19"/>
    <mergeCell ref="F12:K12"/>
    <mergeCell ref="B11:K11"/>
    <mergeCell ref="F13:H13"/>
    <mergeCell ref="F47:H47"/>
    <mergeCell ref="F42:H42"/>
    <mergeCell ref="C23:E23"/>
    <mergeCell ref="F23:H23"/>
    <mergeCell ref="C27:E27"/>
    <mergeCell ref="C37:E37"/>
    <mergeCell ref="F37:H37"/>
    <mergeCell ref="C38:E38"/>
    <mergeCell ref="F38:H38"/>
    <mergeCell ref="C34:E34"/>
    <mergeCell ref="F34:H34"/>
    <mergeCell ref="C35:E35"/>
    <mergeCell ref="F35:H35"/>
    <mergeCell ref="F29:H29"/>
    <mergeCell ref="F33:H33"/>
    <mergeCell ref="F32:H32"/>
    <mergeCell ref="C33:E33"/>
    <mergeCell ref="C32:E32"/>
    <mergeCell ref="F30:H30"/>
    <mergeCell ref="C29:E29"/>
    <mergeCell ref="F31:H31"/>
    <mergeCell ref="C28:E28"/>
    <mergeCell ref="F28:H28"/>
    <mergeCell ref="C30:E30"/>
    <mergeCell ref="C51:E51"/>
    <mergeCell ref="F51:H51"/>
    <mergeCell ref="B56:J56"/>
    <mergeCell ref="C53:E53"/>
    <mergeCell ref="C52:E52"/>
    <mergeCell ref="C55:E55"/>
    <mergeCell ref="C54:E54"/>
    <mergeCell ref="F55:H55"/>
    <mergeCell ref="F54:H54"/>
    <mergeCell ref="F53:H53"/>
    <mergeCell ref="F52:H52"/>
    <mergeCell ref="C15:E15"/>
    <mergeCell ref="F15:H15"/>
    <mergeCell ref="F20:H20"/>
    <mergeCell ref="C20:E20"/>
    <mergeCell ref="C17:E17"/>
    <mergeCell ref="F17:H17"/>
    <mergeCell ref="F27:H27"/>
    <mergeCell ref="C22:E22"/>
    <mergeCell ref="F22:H22"/>
    <mergeCell ref="C21:E21"/>
    <mergeCell ref="C26:E26"/>
    <mergeCell ref="F21:H21"/>
    <mergeCell ref="F25:H25"/>
    <mergeCell ref="C24:E24"/>
    <mergeCell ref="F24:H24"/>
    <mergeCell ref="C25:E25"/>
    <mergeCell ref="F26:H26"/>
    <mergeCell ref="C18:E18"/>
    <mergeCell ref="F19:H19"/>
    <mergeCell ref="F18:H18"/>
    <mergeCell ref="C16:E16"/>
    <mergeCell ref="F16:H16"/>
    <mergeCell ref="L11:O11"/>
    <mergeCell ref="L12:O12"/>
    <mergeCell ref="F39:H39"/>
    <mergeCell ref="C36:E36"/>
    <mergeCell ref="F36:H36"/>
    <mergeCell ref="C42:E42"/>
    <mergeCell ref="C47:E47"/>
    <mergeCell ref="C49:E49"/>
    <mergeCell ref="C45:E45"/>
    <mergeCell ref="F45:H45"/>
    <mergeCell ref="C46:E46"/>
    <mergeCell ref="F46:H46"/>
    <mergeCell ref="C48:E48"/>
    <mergeCell ref="F48:H48"/>
    <mergeCell ref="C43:E43"/>
    <mergeCell ref="C39:E39"/>
    <mergeCell ref="F43:H43"/>
    <mergeCell ref="C44:E44"/>
    <mergeCell ref="F44:H44"/>
    <mergeCell ref="C41:E41"/>
    <mergeCell ref="C40:E40"/>
    <mergeCell ref="F40:H40"/>
    <mergeCell ref="F41:H41"/>
    <mergeCell ref="F49:H49"/>
  </mergeCells>
  <phoneticPr fontId="0" type="noConversion"/>
  <dataValidations xWindow="66" yWindow="512" count="3">
    <dataValidation type="list" allowBlank="1" showInputMessage="1" showErrorMessage="1" sqref="E12" xr:uid="{00000000-0002-0000-0700-000000000000}">
      <formula1>$V$1:$V$4</formula1>
    </dataValidation>
    <dataValidation type="list" allowBlank="1" showInputMessage="1" showErrorMessage="1" sqref="T7" xr:uid="{00000000-0002-0000-0700-000001000000}">
      <formula1>$V$3:$V$4</formula1>
    </dataValidation>
    <dataValidation type="list" allowBlank="1" showInputMessage="1" showErrorMessage="1" sqref="J14:J55" xr:uid="{FDF2350A-EB55-4F73-BAB4-EEEF8A5759A5}">
      <formula1>$N$14:$N$17</formula1>
    </dataValidation>
  </dataValidations>
  <printOptions horizontalCentered="1"/>
  <pageMargins left="0.2" right="0.2" top="0.2" bottom="0.5" header="0.5" footer="0.24"/>
  <pageSetup scale="97" fitToHeight="0" orientation="portrait" r:id="rId1"/>
  <headerFooter alignWithMargins="0">
    <oddFooter>&amp;L&amp;8File: &amp;F
Tab: &amp;A&amp;C&amp;8Form Revised 10/2023&amp;R&amp;8&amp;D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indexed="46"/>
    <pageSetUpPr fitToPage="1"/>
  </sheetPr>
  <dimension ref="B2:Q61"/>
  <sheetViews>
    <sheetView showGridLines="0" showRowColHeaders="0" topLeftCell="A61" zoomScale="90" zoomScaleNormal="90" workbookViewId="0">
      <selection activeCell="B11" sqref="B11:J15"/>
    </sheetView>
  </sheetViews>
  <sheetFormatPr defaultColWidth="9.140625" defaultRowHeight="12.75" x14ac:dyDescent="0.2"/>
  <cols>
    <col min="1" max="1" width="5" style="6" customWidth="1"/>
    <col min="2" max="2" width="9.140625" style="5"/>
    <col min="3" max="3" width="27" style="5" customWidth="1"/>
    <col min="4" max="4" width="39.28515625" style="5" customWidth="1"/>
    <col min="5" max="8" width="12.7109375" style="5" customWidth="1"/>
    <col min="9" max="9" width="9.140625" style="5"/>
    <col min="10" max="11" width="10.5703125" style="5" customWidth="1"/>
    <col min="12" max="12" width="46.28515625" style="5" customWidth="1"/>
    <col min="13" max="13" width="26.85546875" style="6" customWidth="1"/>
    <col min="14" max="16384" width="9.140625" style="6"/>
  </cols>
  <sheetData>
    <row r="2" spans="2:16" s="3" customFormat="1" ht="18" customHeight="1" x14ac:dyDescent="0.2">
      <c r="B2" s="887" t="s">
        <v>273</v>
      </c>
      <c r="C2" s="888"/>
      <c r="D2" s="889"/>
      <c r="E2" s="77" t="s">
        <v>6</v>
      </c>
      <c r="F2" s="893">
        <f ca="1">TODAY()</f>
        <v>46027</v>
      </c>
      <c r="G2" s="893"/>
      <c r="H2" s="75" t="s">
        <v>76</v>
      </c>
      <c r="I2" s="894" t="str">
        <f>IF('START HERE'!E12="","",'START HERE'!E12)</f>
        <v/>
      </c>
      <c r="J2" s="895"/>
      <c r="K2" s="52"/>
      <c r="O2" s="3" t="s">
        <v>182</v>
      </c>
    </row>
    <row r="3" spans="2:16" s="3" customFormat="1" ht="30.75" customHeight="1" x14ac:dyDescent="0.2">
      <c r="B3" s="890"/>
      <c r="C3" s="891"/>
      <c r="D3" s="892"/>
      <c r="E3" s="77" t="s">
        <v>34</v>
      </c>
      <c r="F3" s="874" t="str">
        <f>IF('START HERE'!E11="","Go to Start Here Tab to Complete",'START HERE'!E11)</f>
        <v>Go to Start Here Tab to Complete</v>
      </c>
      <c r="G3" s="875"/>
      <c r="H3" s="875"/>
      <c r="I3" s="875"/>
      <c r="J3" s="876"/>
      <c r="K3" s="53"/>
      <c r="O3" s="3" t="s">
        <v>183</v>
      </c>
    </row>
    <row r="4" spans="2:16" s="3" customFormat="1" ht="18" customHeight="1" x14ac:dyDescent="0.2">
      <c r="B4" s="890"/>
      <c r="C4" s="891"/>
      <c r="D4" s="892"/>
      <c r="E4" s="77" t="s">
        <v>23</v>
      </c>
      <c r="F4" s="896" t="str">
        <f>IF('START HERE'!E15="","",'START HERE'!E15)</f>
        <v>266-5000</v>
      </c>
      <c r="G4" s="896"/>
      <c r="H4" s="76" t="s">
        <v>31</v>
      </c>
      <c r="I4" s="897">
        <f>IF('START HERE'!E16="","",'START HERE'!E16)</f>
        <v>5166</v>
      </c>
      <c r="J4" s="897"/>
      <c r="K4" s="52"/>
      <c r="O4" s="3" t="s">
        <v>12</v>
      </c>
    </row>
    <row r="5" spans="2:16" s="3" customFormat="1" ht="18" customHeight="1" x14ac:dyDescent="0.2">
      <c r="B5" s="890"/>
      <c r="C5" s="891"/>
      <c r="D5" s="892"/>
      <c r="E5" s="77" t="s">
        <v>32</v>
      </c>
      <c r="F5" s="899" t="str">
        <f>IF('START HERE'!E14="","",'START HERE'!E14)</f>
        <v/>
      </c>
      <c r="G5" s="899"/>
      <c r="H5" s="899"/>
      <c r="I5" s="899"/>
      <c r="J5" s="899"/>
      <c r="K5" s="54"/>
    </row>
    <row r="6" spans="2:16" s="3" customFormat="1" ht="22.5" customHeight="1" x14ac:dyDescent="0.2">
      <c r="B6" s="890"/>
      <c r="C6" s="891"/>
      <c r="D6" s="892"/>
      <c r="E6" s="77" t="s">
        <v>22</v>
      </c>
      <c r="F6" s="898" t="str">
        <f>IF('START HERE'!E17="","",'START HERE'!E17)</f>
        <v>Admissions</v>
      </c>
      <c r="G6" s="898"/>
      <c r="H6" s="898"/>
      <c r="I6" s="898"/>
      <c r="J6" s="898"/>
      <c r="K6" s="54"/>
    </row>
    <row r="7" spans="2:16" ht="20.100000000000001" customHeight="1" x14ac:dyDescent="0.3">
      <c r="B7" s="900" t="s">
        <v>280</v>
      </c>
      <c r="C7" s="901"/>
      <c r="D7" s="901"/>
      <c r="E7" s="901"/>
      <c r="F7" s="901"/>
      <c r="G7" s="901"/>
      <c r="H7" s="901"/>
      <c r="I7" s="901"/>
      <c r="J7" s="902"/>
      <c r="K7" s="55"/>
    </row>
    <row r="8" spans="2:16" ht="20.100000000000001" customHeight="1" thickBot="1" x14ac:dyDescent="0.35">
      <c r="B8" s="903" t="s">
        <v>752</v>
      </c>
      <c r="C8" s="903"/>
      <c r="D8" s="903"/>
      <c r="E8" s="903"/>
      <c r="F8" s="903"/>
      <c r="G8" s="903"/>
      <c r="H8" s="903"/>
      <c r="I8" s="903"/>
      <c r="J8" s="903"/>
      <c r="K8" s="55"/>
    </row>
    <row r="9" spans="2:16" s="44" customFormat="1" ht="37.5" customHeight="1" thickBot="1" x14ac:dyDescent="0.3">
      <c r="B9" s="904" t="s">
        <v>253</v>
      </c>
      <c r="C9" s="905"/>
      <c r="D9" s="905"/>
      <c r="E9" s="905"/>
      <c r="F9" s="905"/>
      <c r="G9" s="905"/>
      <c r="H9" s="905"/>
      <c r="I9" s="905"/>
      <c r="J9" s="906"/>
      <c r="K9" s="56"/>
      <c r="L9" s="62" t="s">
        <v>125</v>
      </c>
      <c r="M9" s="50"/>
      <c r="N9" s="50"/>
      <c r="O9" s="50"/>
      <c r="P9" s="50"/>
    </row>
    <row r="10" spans="2:16" ht="20.100000000000001" customHeight="1" x14ac:dyDescent="0.2">
      <c r="B10" s="884" t="s">
        <v>204</v>
      </c>
      <c r="C10" s="885"/>
      <c r="D10" s="885"/>
      <c r="E10" s="885"/>
      <c r="F10" s="885"/>
      <c r="G10" s="885"/>
      <c r="H10" s="885"/>
      <c r="I10" s="885"/>
      <c r="J10" s="886"/>
      <c r="K10" s="57"/>
    </row>
    <row r="11" spans="2:16" ht="20.100000000000001" customHeight="1" x14ac:dyDescent="0.2">
      <c r="B11" s="877"/>
      <c r="C11" s="878"/>
      <c r="D11" s="878"/>
      <c r="E11" s="878"/>
      <c r="F11" s="878"/>
      <c r="G11" s="878"/>
      <c r="H11" s="878"/>
      <c r="I11" s="878"/>
      <c r="J11" s="879"/>
      <c r="K11" s="51"/>
    </row>
    <row r="12" spans="2:16" ht="20.100000000000001" customHeight="1" x14ac:dyDescent="0.2">
      <c r="B12" s="877"/>
      <c r="C12" s="878"/>
      <c r="D12" s="878"/>
      <c r="E12" s="878"/>
      <c r="F12" s="878"/>
      <c r="G12" s="878"/>
      <c r="H12" s="878"/>
      <c r="I12" s="878"/>
      <c r="J12" s="879"/>
      <c r="K12" s="51"/>
    </row>
    <row r="13" spans="2:16" ht="20.100000000000001" customHeight="1" x14ac:dyDescent="0.2">
      <c r="B13" s="880"/>
      <c r="C13" s="878"/>
      <c r="D13" s="878"/>
      <c r="E13" s="878"/>
      <c r="F13" s="878"/>
      <c r="G13" s="878"/>
      <c r="H13" s="878"/>
      <c r="I13" s="878"/>
      <c r="J13" s="879"/>
      <c r="K13" s="51"/>
    </row>
    <row r="14" spans="2:16" ht="20.100000000000001" customHeight="1" x14ac:dyDescent="0.2">
      <c r="B14" s="880"/>
      <c r="C14" s="878"/>
      <c r="D14" s="878"/>
      <c r="E14" s="878"/>
      <c r="F14" s="878"/>
      <c r="G14" s="878"/>
      <c r="H14" s="878"/>
      <c r="I14" s="878"/>
      <c r="J14" s="879"/>
      <c r="K14" s="51"/>
    </row>
    <row r="15" spans="2:16" ht="20.100000000000001" customHeight="1" thickBot="1" x14ac:dyDescent="0.25">
      <c r="B15" s="881"/>
      <c r="C15" s="882"/>
      <c r="D15" s="882"/>
      <c r="E15" s="882"/>
      <c r="F15" s="882"/>
      <c r="G15" s="882"/>
      <c r="H15" s="882"/>
      <c r="I15" s="882"/>
      <c r="J15" s="883"/>
      <c r="K15" s="51"/>
    </row>
    <row r="16" spans="2:16" ht="42.75" customHeight="1" thickBot="1" x14ac:dyDescent="0.25">
      <c r="B16" s="930" t="s">
        <v>753</v>
      </c>
      <c r="C16" s="931"/>
      <c r="D16" s="931"/>
      <c r="E16" s="931"/>
      <c r="F16" s="931"/>
      <c r="G16" s="931"/>
      <c r="H16" s="931"/>
      <c r="I16" s="931"/>
      <c r="J16" s="932"/>
      <c r="K16" s="58"/>
    </row>
    <row r="17" spans="2:17" ht="20.100000000000001" customHeight="1" thickBot="1" x14ac:dyDescent="0.25">
      <c r="B17" s="950"/>
      <c r="C17" s="951"/>
      <c r="D17" s="951"/>
      <c r="E17" s="951"/>
      <c r="F17" s="951"/>
      <c r="G17" s="951"/>
      <c r="H17" s="951"/>
      <c r="I17" s="951"/>
      <c r="J17" s="952"/>
      <c r="K17" s="49"/>
    </row>
    <row r="18" spans="2:17" ht="20.100000000000001" customHeight="1" x14ac:dyDescent="0.2">
      <c r="B18" s="877"/>
      <c r="C18" s="942"/>
      <c r="D18" s="942"/>
      <c r="E18" s="942"/>
      <c r="F18" s="942"/>
      <c r="G18" s="942"/>
      <c r="H18" s="942"/>
      <c r="I18" s="942"/>
      <c r="J18" s="943"/>
      <c r="K18" s="49"/>
      <c r="L18" s="933" t="s">
        <v>279</v>
      </c>
    </row>
    <row r="19" spans="2:17" ht="20.100000000000001" customHeight="1" x14ac:dyDescent="0.2">
      <c r="B19" s="877"/>
      <c r="C19" s="942"/>
      <c r="D19" s="942"/>
      <c r="E19" s="942"/>
      <c r="F19" s="942"/>
      <c r="G19" s="942"/>
      <c r="H19" s="942"/>
      <c r="I19" s="942"/>
      <c r="J19" s="943"/>
      <c r="K19" s="49"/>
      <c r="L19" s="934"/>
    </row>
    <row r="20" spans="2:17" ht="20.100000000000001" customHeight="1" x14ac:dyDescent="0.2">
      <c r="B20" s="877"/>
      <c r="C20" s="942"/>
      <c r="D20" s="942"/>
      <c r="E20" s="942"/>
      <c r="F20" s="942"/>
      <c r="G20" s="942"/>
      <c r="H20" s="942"/>
      <c r="I20" s="942"/>
      <c r="J20" s="943"/>
      <c r="K20" s="49"/>
      <c r="L20" s="934"/>
    </row>
    <row r="21" spans="2:17" ht="20.100000000000001" customHeight="1" x14ac:dyDescent="0.2">
      <c r="B21" s="877"/>
      <c r="C21" s="942"/>
      <c r="D21" s="942"/>
      <c r="E21" s="942"/>
      <c r="F21" s="942"/>
      <c r="G21" s="942"/>
      <c r="H21" s="942"/>
      <c r="I21" s="942"/>
      <c r="J21" s="943"/>
      <c r="K21" s="49"/>
      <c r="L21" s="934"/>
    </row>
    <row r="22" spans="2:17" ht="20.100000000000001" customHeight="1" x14ac:dyDescent="0.2">
      <c r="B22" s="877"/>
      <c r="C22" s="942"/>
      <c r="D22" s="942"/>
      <c r="E22" s="942"/>
      <c r="F22" s="942"/>
      <c r="G22" s="942"/>
      <c r="H22" s="942"/>
      <c r="I22" s="942"/>
      <c r="J22" s="943"/>
      <c r="K22" s="49"/>
      <c r="L22" s="934"/>
    </row>
    <row r="23" spans="2:17" ht="20.100000000000001" customHeight="1" x14ac:dyDescent="0.2">
      <c r="B23" s="877"/>
      <c r="C23" s="942"/>
      <c r="D23" s="942"/>
      <c r="E23" s="942"/>
      <c r="F23" s="942"/>
      <c r="G23" s="942"/>
      <c r="H23" s="942"/>
      <c r="I23" s="942"/>
      <c r="J23" s="943"/>
      <c r="K23" s="49"/>
      <c r="L23" s="934"/>
    </row>
    <row r="24" spans="2:17" ht="20.100000000000001" customHeight="1" x14ac:dyDescent="0.2">
      <c r="B24" s="877"/>
      <c r="C24" s="942"/>
      <c r="D24" s="942"/>
      <c r="E24" s="942"/>
      <c r="F24" s="942"/>
      <c r="G24" s="942"/>
      <c r="H24" s="942"/>
      <c r="I24" s="942"/>
      <c r="J24" s="943"/>
      <c r="K24" s="49"/>
      <c r="L24" s="934"/>
    </row>
    <row r="25" spans="2:17" ht="20.100000000000001" customHeight="1" x14ac:dyDescent="0.2">
      <c r="B25" s="877"/>
      <c r="C25" s="942"/>
      <c r="D25" s="942"/>
      <c r="E25" s="942"/>
      <c r="F25" s="942"/>
      <c r="G25" s="942"/>
      <c r="H25" s="942"/>
      <c r="I25" s="942"/>
      <c r="J25" s="943"/>
      <c r="K25" s="49"/>
      <c r="L25" s="934"/>
    </row>
    <row r="26" spans="2:17" ht="20.100000000000001" customHeight="1" thickBot="1" x14ac:dyDescent="0.25">
      <c r="B26" s="877"/>
      <c r="C26" s="942"/>
      <c r="D26" s="942"/>
      <c r="E26" s="942"/>
      <c r="F26" s="942"/>
      <c r="G26" s="942"/>
      <c r="H26" s="942"/>
      <c r="I26" s="942"/>
      <c r="J26" s="943"/>
      <c r="K26" s="49"/>
      <c r="L26" s="935"/>
    </row>
    <row r="27" spans="2:17" ht="20.100000000000001" customHeight="1" thickBot="1" x14ac:dyDescent="0.25">
      <c r="B27" s="953"/>
      <c r="C27" s="954"/>
      <c r="D27" s="954"/>
      <c r="E27" s="954"/>
      <c r="F27" s="954"/>
      <c r="G27" s="954"/>
      <c r="H27" s="954"/>
      <c r="I27" s="954"/>
      <c r="J27" s="955"/>
      <c r="K27" s="49"/>
    </row>
    <row r="28" spans="2:17" ht="40.5" customHeight="1" x14ac:dyDescent="0.2">
      <c r="B28" s="947" t="s">
        <v>751</v>
      </c>
      <c r="C28" s="948"/>
      <c r="D28" s="948"/>
      <c r="E28" s="948"/>
      <c r="F28" s="948"/>
      <c r="G28" s="948"/>
      <c r="H28" s="948"/>
      <c r="I28" s="948"/>
      <c r="J28" s="949"/>
      <c r="K28" s="59"/>
      <c r="L28" s="455" t="s">
        <v>142</v>
      </c>
    </row>
    <row r="29" spans="2:17" ht="12.75" customHeight="1" x14ac:dyDescent="0.2">
      <c r="B29" s="939"/>
      <c r="C29" s="940"/>
      <c r="D29" s="940"/>
      <c r="E29" s="940"/>
      <c r="F29" s="940"/>
      <c r="G29" s="940"/>
      <c r="H29" s="940"/>
      <c r="I29" s="940"/>
      <c r="J29" s="941"/>
      <c r="K29" s="49"/>
      <c r="L29" s="6"/>
      <c r="M29" s="454"/>
      <c r="N29" s="46"/>
      <c r="O29" s="46"/>
      <c r="P29" s="46"/>
      <c r="Q29" s="46"/>
    </row>
    <row r="30" spans="2:17" ht="12.75" customHeight="1" x14ac:dyDescent="0.2">
      <c r="B30" s="877"/>
      <c r="C30" s="942"/>
      <c r="D30" s="942"/>
      <c r="E30" s="942"/>
      <c r="F30" s="942"/>
      <c r="G30" s="942"/>
      <c r="H30" s="942"/>
      <c r="I30" s="942"/>
      <c r="J30" s="943"/>
      <c r="K30" s="49"/>
      <c r="L30" s="454"/>
      <c r="M30" s="454"/>
      <c r="N30" s="46"/>
      <c r="O30" s="46"/>
      <c r="P30" s="46"/>
      <c r="Q30" s="46"/>
    </row>
    <row r="31" spans="2:17" ht="12.75" customHeight="1" x14ac:dyDescent="0.2">
      <c r="B31" s="877"/>
      <c r="C31" s="942"/>
      <c r="D31" s="942"/>
      <c r="E31" s="942"/>
      <c r="F31" s="942"/>
      <c r="G31" s="942"/>
      <c r="H31" s="942"/>
      <c r="I31" s="942"/>
      <c r="J31" s="943"/>
      <c r="K31" s="49"/>
      <c r="L31" s="6"/>
      <c r="M31" s="454"/>
      <c r="N31" s="46"/>
      <c r="O31" s="46"/>
      <c r="P31" s="46"/>
      <c r="Q31" s="46"/>
    </row>
    <row r="32" spans="2:17" ht="12.75" customHeight="1" x14ac:dyDescent="0.2">
      <c r="B32" s="877"/>
      <c r="C32" s="942"/>
      <c r="D32" s="942"/>
      <c r="E32" s="942"/>
      <c r="F32" s="942"/>
      <c r="G32" s="942"/>
      <c r="H32" s="942"/>
      <c r="I32" s="942"/>
      <c r="J32" s="943"/>
      <c r="K32" s="49"/>
      <c r="L32"/>
      <c r="M32" s="46"/>
      <c r="N32" s="46"/>
      <c r="O32" s="46"/>
      <c r="P32" s="46"/>
      <c r="Q32" s="46"/>
    </row>
    <row r="33" spans="2:17" ht="12.75" customHeight="1" x14ac:dyDescent="0.2">
      <c r="B33" s="877"/>
      <c r="C33" s="942"/>
      <c r="D33" s="942"/>
      <c r="E33" s="942"/>
      <c r="F33" s="942"/>
      <c r="G33" s="942"/>
      <c r="H33" s="942"/>
      <c r="I33" s="942"/>
      <c r="J33" s="943"/>
      <c r="K33" s="49"/>
      <c r="L33"/>
      <c r="M33" s="46"/>
      <c r="N33" s="46"/>
      <c r="O33" s="46"/>
      <c r="P33" s="46"/>
      <c r="Q33" s="46"/>
    </row>
    <row r="34" spans="2:17" ht="12.75" customHeight="1" x14ac:dyDescent="0.2">
      <c r="B34" s="877"/>
      <c r="C34" s="942"/>
      <c r="D34" s="942"/>
      <c r="E34" s="942"/>
      <c r="F34" s="942"/>
      <c r="G34" s="942"/>
      <c r="H34" s="942"/>
      <c r="I34" s="942"/>
      <c r="J34" s="943"/>
      <c r="K34" s="49"/>
      <c r="L34"/>
      <c r="M34" s="46"/>
      <c r="N34" s="46"/>
      <c r="O34" s="46"/>
      <c r="P34" s="46"/>
      <c r="Q34" s="46"/>
    </row>
    <row r="35" spans="2:17" ht="12.75" customHeight="1" x14ac:dyDescent="0.2">
      <c r="B35" s="877"/>
      <c r="C35" s="942"/>
      <c r="D35" s="942"/>
      <c r="E35" s="942"/>
      <c r="F35" s="942"/>
      <c r="G35" s="942"/>
      <c r="H35" s="942"/>
      <c r="I35" s="942"/>
      <c r="J35" s="943"/>
      <c r="K35" s="49"/>
      <c r="L35"/>
      <c r="M35" s="46"/>
      <c r="N35" s="46"/>
      <c r="O35" s="46"/>
      <c r="P35" s="46"/>
      <c r="Q35" s="46"/>
    </row>
    <row r="36" spans="2:17" ht="12.75" customHeight="1" x14ac:dyDescent="0.2">
      <c r="B36" s="877"/>
      <c r="C36" s="942"/>
      <c r="D36" s="942"/>
      <c r="E36" s="942"/>
      <c r="F36" s="942"/>
      <c r="G36" s="942"/>
      <c r="H36" s="942"/>
      <c r="I36" s="942"/>
      <c r="J36" s="943"/>
      <c r="K36" s="49"/>
      <c r="L36"/>
      <c r="M36" s="46"/>
      <c r="N36" s="46"/>
      <c r="O36" s="46"/>
      <c r="P36" s="46"/>
      <c r="Q36" s="46"/>
    </row>
    <row r="37" spans="2:17" ht="12.75" customHeight="1" x14ac:dyDescent="0.2">
      <c r="B37" s="877"/>
      <c r="C37" s="942"/>
      <c r="D37" s="942"/>
      <c r="E37" s="942"/>
      <c r="F37" s="942"/>
      <c r="G37" s="942"/>
      <c r="H37" s="942"/>
      <c r="I37" s="942"/>
      <c r="J37" s="943"/>
      <c r="K37" s="49"/>
      <c r="L37"/>
      <c r="M37" s="46"/>
      <c r="N37" s="46"/>
      <c r="O37" s="46"/>
      <c r="P37" s="46"/>
      <c r="Q37" s="46"/>
    </row>
    <row r="38" spans="2:17" ht="12.75" customHeight="1" x14ac:dyDescent="0.2">
      <c r="B38" s="877"/>
      <c r="C38" s="942"/>
      <c r="D38" s="942"/>
      <c r="E38" s="942"/>
      <c r="F38" s="942"/>
      <c r="G38" s="942"/>
      <c r="H38" s="942"/>
      <c r="I38" s="942"/>
      <c r="J38" s="943"/>
      <c r="K38" s="49"/>
      <c r="L38"/>
      <c r="M38" s="46"/>
      <c r="N38" s="46"/>
      <c r="O38" s="46"/>
      <c r="P38" s="46"/>
      <c r="Q38" s="46"/>
    </row>
    <row r="39" spans="2:17" ht="12.75" customHeight="1" x14ac:dyDescent="0.2">
      <c r="B39" s="877"/>
      <c r="C39" s="942"/>
      <c r="D39" s="942"/>
      <c r="E39" s="942"/>
      <c r="F39" s="942"/>
      <c r="G39" s="942"/>
      <c r="H39" s="942"/>
      <c r="I39" s="942"/>
      <c r="J39" s="943"/>
      <c r="K39" s="49"/>
      <c r="L39"/>
      <c r="M39" s="46"/>
      <c r="N39" s="46"/>
      <c r="O39" s="46"/>
      <c r="P39" s="46"/>
      <c r="Q39" s="46"/>
    </row>
    <row r="40" spans="2:17" ht="12.75" customHeight="1" x14ac:dyDescent="0.2">
      <c r="B40" s="877"/>
      <c r="C40" s="942"/>
      <c r="D40" s="942"/>
      <c r="E40" s="942"/>
      <c r="F40" s="942"/>
      <c r="G40" s="942"/>
      <c r="H40" s="942"/>
      <c r="I40" s="942"/>
      <c r="J40" s="943"/>
      <c r="K40" s="49"/>
      <c r="L40"/>
      <c r="M40" s="46"/>
      <c r="N40" s="46"/>
      <c r="O40" s="46"/>
      <c r="P40" s="46"/>
      <c r="Q40" s="46"/>
    </row>
    <row r="41" spans="2:17" ht="12.75" customHeight="1" x14ac:dyDescent="0.2">
      <c r="B41" s="877"/>
      <c r="C41" s="942"/>
      <c r="D41" s="942"/>
      <c r="E41" s="942"/>
      <c r="F41" s="942"/>
      <c r="G41" s="942"/>
      <c r="H41" s="942"/>
      <c r="I41" s="942"/>
      <c r="J41" s="943"/>
      <c r="K41" s="49"/>
      <c r="L41"/>
      <c r="M41" s="46"/>
      <c r="N41" s="46"/>
      <c r="O41" s="46"/>
      <c r="P41" s="46"/>
      <c r="Q41" s="46"/>
    </row>
    <row r="42" spans="2:17" s="7" customFormat="1" ht="17.25" customHeight="1" x14ac:dyDescent="0.25">
      <c r="B42" s="877"/>
      <c r="C42" s="942"/>
      <c r="D42" s="942"/>
      <c r="E42" s="942"/>
      <c r="F42" s="942"/>
      <c r="G42" s="942"/>
      <c r="H42" s="942"/>
      <c r="I42" s="942"/>
      <c r="J42" s="943"/>
      <c r="K42" s="49"/>
      <c r="L42"/>
      <c r="M42" s="46"/>
      <c r="N42" s="46"/>
      <c r="O42" s="46"/>
      <c r="P42" s="46"/>
      <c r="Q42" s="46"/>
    </row>
    <row r="43" spans="2:17" s="4" customFormat="1" ht="12.75" hidden="1" customHeight="1" x14ac:dyDescent="0.2">
      <c r="B43" s="877"/>
      <c r="C43" s="942"/>
      <c r="D43" s="942"/>
      <c r="E43" s="942"/>
      <c r="F43" s="942"/>
      <c r="G43" s="942"/>
      <c r="H43" s="942"/>
      <c r="I43" s="942"/>
      <c r="J43" s="943"/>
      <c r="K43" s="49"/>
      <c r="L43"/>
    </row>
    <row r="44" spans="2:17" s="4" customFormat="1" ht="13.5" hidden="1" customHeight="1" thickBot="1" x14ac:dyDescent="0.25">
      <c r="B44" s="877"/>
      <c r="C44" s="942"/>
      <c r="D44" s="942"/>
      <c r="E44" s="942"/>
      <c r="F44" s="942"/>
      <c r="G44" s="942"/>
      <c r="H44" s="942"/>
      <c r="I44" s="942"/>
      <c r="J44" s="943"/>
      <c r="K44" s="49"/>
      <c r="L44"/>
    </row>
    <row r="45" spans="2:17" s="8" customFormat="1" ht="39.75" hidden="1" customHeight="1" thickBot="1" x14ac:dyDescent="0.3">
      <c r="B45" s="877"/>
      <c r="C45" s="942"/>
      <c r="D45" s="942"/>
      <c r="E45" s="942"/>
      <c r="F45" s="942"/>
      <c r="G45" s="942"/>
      <c r="H45" s="942"/>
      <c r="I45" s="942"/>
      <c r="J45" s="943"/>
      <c r="K45" s="49"/>
      <c r="L45"/>
    </row>
    <row r="46" spans="2:17" s="8" customFormat="1" ht="36.75" hidden="1" customHeight="1" x14ac:dyDescent="0.25">
      <c r="B46" s="877"/>
      <c r="C46" s="942"/>
      <c r="D46" s="942"/>
      <c r="E46" s="942"/>
      <c r="F46" s="942"/>
      <c r="G46" s="942"/>
      <c r="H46" s="942"/>
      <c r="I46" s="942"/>
      <c r="J46" s="943"/>
      <c r="K46" s="49"/>
      <c r="L46"/>
    </row>
    <row r="47" spans="2:17" s="8" customFormat="1" ht="16.5" hidden="1" customHeight="1" thickBot="1" x14ac:dyDescent="0.3">
      <c r="B47" s="877"/>
      <c r="C47" s="942"/>
      <c r="D47" s="942"/>
      <c r="E47" s="942"/>
      <c r="F47" s="942"/>
      <c r="G47" s="942"/>
      <c r="H47" s="942"/>
      <c r="I47" s="942"/>
      <c r="J47" s="943"/>
      <c r="K47" s="49"/>
      <c r="L47"/>
    </row>
    <row r="48" spans="2:17" s="9" customFormat="1" ht="15" hidden="1" customHeight="1" x14ac:dyDescent="0.25">
      <c r="B48" s="877"/>
      <c r="C48" s="942"/>
      <c r="D48" s="942"/>
      <c r="E48" s="942"/>
      <c r="F48" s="942"/>
      <c r="G48" s="942"/>
      <c r="H48" s="942"/>
      <c r="I48" s="942"/>
      <c r="J48" s="943"/>
      <c r="K48" s="49"/>
      <c r="L48"/>
    </row>
    <row r="49" spans="2:12" s="9" customFormat="1" ht="23.25" hidden="1" customHeight="1" thickBot="1" x14ac:dyDescent="0.3">
      <c r="B49" s="877"/>
      <c r="C49" s="942"/>
      <c r="D49" s="942"/>
      <c r="E49" s="942"/>
      <c r="F49" s="942"/>
      <c r="G49" s="942"/>
      <c r="H49" s="942"/>
      <c r="I49" s="942"/>
      <c r="J49" s="943"/>
      <c r="K49" s="49"/>
      <c r="L49"/>
    </row>
    <row r="50" spans="2:12" s="4" customFormat="1" ht="13.5" hidden="1" customHeight="1" thickBot="1" x14ac:dyDescent="0.25">
      <c r="B50" s="877"/>
      <c r="C50" s="942"/>
      <c r="D50" s="942"/>
      <c r="E50" s="942"/>
      <c r="F50" s="942"/>
      <c r="G50" s="942"/>
      <c r="H50" s="942"/>
      <c r="I50" s="942"/>
      <c r="J50" s="943"/>
      <c r="K50" s="49"/>
      <c r="L50"/>
    </row>
    <row r="51" spans="2:12" ht="15.75" x14ac:dyDescent="0.2">
      <c r="B51" s="877"/>
      <c r="C51" s="942"/>
      <c r="D51" s="942"/>
      <c r="E51" s="942"/>
      <c r="F51" s="942"/>
      <c r="G51" s="942"/>
      <c r="H51" s="942"/>
      <c r="I51" s="942"/>
      <c r="J51" s="943"/>
      <c r="K51" s="49"/>
    </row>
    <row r="52" spans="2:12" ht="15.75" x14ac:dyDescent="0.2">
      <c r="B52" s="877"/>
      <c r="C52" s="942"/>
      <c r="D52" s="942"/>
      <c r="E52" s="942"/>
      <c r="F52" s="942"/>
      <c r="G52" s="942"/>
      <c r="H52" s="942"/>
      <c r="I52" s="942"/>
      <c r="J52" s="943"/>
      <c r="K52" s="49"/>
    </row>
    <row r="53" spans="2:12" ht="15.75" x14ac:dyDescent="0.2">
      <c r="B53" s="877"/>
      <c r="C53" s="942"/>
      <c r="D53" s="942"/>
      <c r="E53" s="942"/>
      <c r="F53" s="942"/>
      <c r="G53" s="942"/>
      <c r="H53" s="942"/>
      <c r="I53" s="942"/>
      <c r="J53" s="943"/>
      <c r="K53" s="49"/>
    </row>
    <row r="54" spans="2:12" ht="15.75" x14ac:dyDescent="0.2">
      <c r="B54" s="944"/>
      <c r="C54" s="945"/>
      <c r="D54" s="945"/>
      <c r="E54" s="945"/>
      <c r="F54" s="945"/>
      <c r="G54" s="945"/>
      <c r="H54" s="945"/>
      <c r="I54" s="945"/>
      <c r="J54" s="946"/>
      <c r="K54" s="49"/>
    </row>
    <row r="55" spans="2:12" ht="95.25" customHeight="1" x14ac:dyDescent="0.2">
      <c r="B55" s="936" t="s">
        <v>754</v>
      </c>
      <c r="C55" s="937"/>
      <c r="D55" s="937"/>
      <c r="E55" s="937"/>
      <c r="F55" s="937"/>
      <c r="G55" s="937"/>
      <c r="H55" s="937"/>
      <c r="I55" s="937"/>
      <c r="J55" s="938"/>
      <c r="K55" s="61"/>
    </row>
    <row r="56" spans="2:12" ht="18" customHeight="1" x14ac:dyDescent="0.2">
      <c r="B56" s="922" t="s">
        <v>184</v>
      </c>
      <c r="C56" s="923"/>
      <c r="D56" s="923"/>
      <c r="E56" s="926" t="s">
        <v>182</v>
      </c>
      <c r="F56" s="928"/>
      <c r="G56" s="913" t="s">
        <v>181</v>
      </c>
      <c r="H56" s="914"/>
      <c r="I56" s="917">
        <v>0</v>
      </c>
      <c r="J56" s="918"/>
      <c r="K56" s="60"/>
    </row>
    <row r="57" spans="2:12" ht="14.25" customHeight="1" x14ac:dyDescent="0.2">
      <c r="B57" s="924"/>
      <c r="C57" s="925"/>
      <c r="D57" s="925"/>
      <c r="E57" s="927"/>
      <c r="F57" s="929"/>
      <c r="G57" s="915"/>
      <c r="H57" s="916"/>
      <c r="I57" s="919"/>
      <c r="J57" s="920"/>
      <c r="K57" s="60"/>
    </row>
    <row r="58" spans="2:12" ht="18" x14ac:dyDescent="0.2">
      <c r="B58" s="921"/>
      <c r="C58" s="921"/>
      <c r="D58" s="921"/>
      <c r="E58" s="921"/>
      <c r="F58" s="921"/>
      <c r="G58" s="921"/>
      <c r="H58" s="921"/>
      <c r="I58" s="921"/>
      <c r="J58" s="921"/>
      <c r="K58" s="47"/>
    </row>
    <row r="59" spans="2:12" ht="18" x14ac:dyDescent="0.2">
      <c r="B59" s="453"/>
      <c r="C59" s="453"/>
      <c r="D59" s="453"/>
      <c r="E59" s="453"/>
      <c r="F59" s="453"/>
      <c r="G59" s="453"/>
      <c r="H59" s="453"/>
      <c r="I59" s="453"/>
      <c r="J59" s="453"/>
      <c r="K59" s="47"/>
    </row>
    <row r="60" spans="2:12" ht="18.75" x14ac:dyDescent="0.2">
      <c r="B60" s="907" t="s">
        <v>143</v>
      </c>
      <c r="C60" s="908"/>
      <c r="D60" s="908"/>
      <c r="E60" s="908"/>
      <c r="F60" s="908"/>
      <c r="G60" s="908"/>
      <c r="H60" s="908"/>
      <c r="I60" s="908"/>
      <c r="J60" s="909"/>
      <c r="K60" s="48"/>
    </row>
    <row r="61" spans="2:12" ht="21" customHeight="1" x14ac:dyDescent="0.2">
      <c r="B61" s="910"/>
      <c r="C61" s="911"/>
      <c r="D61" s="911"/>
      <c r="E61" s="911"/>
      <c r="F61" s="911"/>
      <c r="G61" s="911"/>
      <c r="H61" s="911"/>
      <c r="I61" s="911"/>
      <c r="J61" s="912"/>
      <c r="K61" s="48"/>
    </row>
  </sheetData>
  <sheetProtection password="EB1C" sheet="1" objects="1" scenarios="1"/>
  <mergeCells count="26">
    <mergeCell ref="B16:J16"/>
    <mergeCell ref="L18:L26"/>
    <mergeCell ref="B55:J55"/>
    <mergeCell ref="B29:J54"/>
    <mergeCell ref="B28:J28"/>
    <mergeCell ref="B17:J27"/>
    <mergeCell ref="B60:J61"/>
    <mergeCell ref="G56:H57"/>
    <mergeCell ref="I56:J57"/>
    <mergeCell ref="B58:J58"/>
    <mergeCell ref="B56:D57"/>
    <mergeCell ref="E56:E57"/>
    <mergeCell ref="F56:F57"/>
    <mergeCell ref="F3:J3"/>
    <mergeCell ref="B11:J15"/>
    <mergeCell ref="B10:J10"/>
    <mergeCell ref="B2:D6"/>
    <mergeCell ref="F2:G2"/>
    <mergeCell ref="I2:J2"/>
    <mergeCell ref="F4:G4"/>
    <mergeCell ref="I4:J4"/>
    <mergeCell ref="F6:J6"/>
    <mergeCell ref="F5:J5"/>
    <mergeCell ref="B7:J7"/>
    <mergeCell ref="B8:J8"/>
    <mergeCell ref="B9:J9"/>
  </mergeCells>
  <phoneticPr fontId="0" type="noConversion"/>
  <dataValidations count="1">
    <dataValidation type="list" allowBlank="1" showInputMessage="1" showErrorMessage="1" sqref="E56:E57" xr:uid="{00000000-0002-0000-0800-000000000000}">
      <formula1>$O$2:$O$4</formula1>
    </dataValidation>
  </dataValidations>
  <printOptions horizontalCentered="1"/>
  <pageMargins left="0.33" right="0.31" top="0.5" bottom="0.68" header="0.2" footer="0.2"/>
  <pageSetup scale="70" orientation="portrait" r:id="rId1"/>
  <headerFooter>
    <oddFooter>&amp;L&amp;"Arial Narrow,Regular"&amp;9File: &amp;F
Tab: &amp;A&amp;C&amp;"Arial Narrow,Regular"&amp;9Revised 10/2023&amp;R&amp;"Arial Narrow,Regular"&amp;9&amp;D
&amp;T</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indexed="25"/>
    <pageSetUpPr fitToPage="1"/>
  </sheetPr>
  <dimension ref="A1:Y69"/>
  <sheetViews>
    <sheetView showGridLines="0" showRowColHeaders="0" showZeros="0" zoomScale="80" zoomScaleNormal="80" workbookViewId="0">
      <selection activeCell="D13" sqref="D13:H13"/>
    </sheetView>
  </sheetViews>
  <sheetFormatPr defaultColWidth="9.140625" defaultRowHeight="12.75" x14ac:dyDescent="0.2"/>
  <cols>
    <col min="1" max="1" width="3.7109375" customWidth="1"/>
    <col min="2" max="2" width="12.42578125" customWidth="1"/>
    <col min="3" max="3" width="11.42578125" customWidth="1"/>
    <col min="4" max="4" width="11.5703125" customWidth="1"/>
    <col min="5" max="5" width="8.7109375" hidden="1" customWidth="1"/>
    <col min="6" max="6" width="14.28515625" customWidth="1"/>
    <col min="7" max="7" width="10" customWidth="1"/>
    <col min="8" max="8" width="9.7109375" customWidth="1"/>
    <col min="9" max="9" width="16.7109375" customWidth="1"/>
    <col min="10" max="10" width="10.42578125" customWidth="1"/>
    <col min="11" max="11" width="3.140625" customWidth="1"/>
    <col min="12" max="12" width="16.5703125" customWidth="1"/>
    <col min="13" max="13" width="25.42578125" customWidth="1"/>
  </cols>
  <sheetData>
    <row r="1" spans="2:13" x14ac:dyDescent="0.2">
      <c r="B1" s="1043" t="s">
        <v>282</v>
      </c>
      <c r="C1" s="1044"/>
      <c r="D1" s="1044"/>
      <c r="E1" s="1044"/>
      <c r="F1" s="1044"/>
      <c r="G1" s="1044"/>
      <c r="H1" s="1044"/>
      <c r="I1" s="1044"/>
      <c r="J1" s="1044"/>
      <c r="K1" s="1044"/>
      <c r="L1" s="1044"/>
      <c r="M1" s="1045"/>
    </row>
    <row r="2" spans="2:13" ht="28.5" customHeight="1" thickBot="1" x14ac:dyDescent="0.25">
      <c r="B2" s="1046"/>
      <c r="C2" s="1047"/>
      <c r="D2" s="1047"/>
      <c r="E2" s="1047"/>
      <c r="F2" s="1047"/>
      <c r="G2" s="1047"/>
      <c r="H2" s="1047"/>
      <c r="I2" s="1047"/>
      <c r="J2" s="1047"/>
      <c r="K2" s="1047"/>
      <c r="L2" s="1047"/>
      <c r="M2" s="1048"/>
    </row>
    <row r="3" spans="2:13" ht="16.5" thickBot="1" x14ac:dyDescent="0.3">
      <c r="B3" s="456"/>
      <c r="C3" s="456"/>
      <c r="D3" s="456"/>
      <c r="E3" s="456"/>
      <c r="F3" s="456"/>
      <c r="G3" s="456"/>
      <c r="H3" s="456"/>
      <c r="I3" s="456"/>
      <c r="J3" s="456"/>
      <c r="K3" s="456"/>
      <c r="L3" s="456"/>
      <c r="M3" s="456"/>
    </row>
    <row r="4" spans="2:13" x14ac:dyDescent="0.2">
      <c r="B4" s="1086" t="s">
        <v>755</v>
      </c>
      <c r="C4" s="1087"/>
      <c r="D4" s="1087"/>
      <c r="E4" s="1087"/>
      <c r="F4" s="1087"/>
      <c r="G4" s="1087"/>
      <c r="H4" s="1087"/>
      <c r="I4" s="1087"/>
      <c r="J4" s="1087"/>
      <c r="K4" s="1087"/>
      <c r="L4" s="1087"/>
      <c r="M4" s="1088"/>
    </row>
    <row r="5" spans="2:13" x14ac:dyDescent="0.2">
      <c r="B5" s="1089"/>
      <c r="C5" s="1090"/>
      <c r="D5" s="1090"/>
      <c r="E5" s="1090"/>
      <c r="F5" s="1090"/>
      <c r="G5" s="1090"/>
      <c r="H5" s="1090"/>
      <c r="I5" s="1090"/>
      <c r="J5" s="1090"/>
      <c r="K5" s="1090"/>
      <c r="L5" s="1090"/>
      <c r="M5" s="1091"/>
    </row>
    <row r="6" spans="2:13" ht="13.5" thickBot="1" x14ac:dyDescent="0.25">
      <c r="B6" s="1092"/>
      <c r="C6" s="1093"/>
      <c r="D6" s="1093"/>
      <c r="E6" s="1093"/>
      <c r="F6" s="1093"/>
      <c r="G6" s="1093"/>
      <c r="H6" s="1093"/>
      <c r="I6" s="1093"/>
      <c r="J6" s="1093"/>
      <c r="K6" s="1093"/>
      <c r="L6" s="1093"/>
      <c r="M6" s="1094"/>
    </row>
    <row r="7" spans="2:13" ht="16.5" thickBot="1" x14ac:dyDescent="0.3">
      <c r="B7" s="959" t="s">
        <v>30</v>
      </c>
      <c r="C7" s="960"/>
      <c r="D7" s="960"/>
      <c r="E7" s="960"/>
      <c r="F7" s="960"/>
      <c r="G7" s="960"/>
      <c r="H7" s="960"/>
      <c r="I7" s="960"/>
      <c r="J7" s="960"/>
      <c r="K7" s="960"/>
      <c r="L7" s="960"/>
      <c r="M7" s="960"/>
    </row>
    <row r="8" spans="2:13" ht="190.5" customHeight="1" thickBot="1" x14ac:dyDescent="0.25">
      <c r="B8" s="956" t="s">
        <v>756</v>
      </c>
      <c r="C8" s="957"/>
      <c r="D8" s="957"/>
      <c r="E8" s="957"/>
      <c r="F8" s="957"/>
      <c r="G8" s="957"/>
      <c r="H8" s="957"/>
      <c r="I8" s="957"/>
      <c r="J8" s="957"/>
      <c r="K8" s="957"/>
      <c r="L8" s="957"/>
      <c r="M8" s="958"/>
    </row>
    <row r="9" spans="2:13" s="14" customFormat="1" ht="25.5" x14ac:dyDescent="0.35">
      <c r="B9" s="974" t="s">
        <v>281</v>
      </c>
      <c r="C9" s="974"/>
      <c r="D9" s="974"/>
      <c r="E9" s="974"/>
      <c r="F9" s="974"/>
      <c r="G9" s="974"/>
      <c r="H9" s="974"/>
      <c r="I9" s="974"/>
      <c r="J9" s="974"/>
      <c r="K9" s="974"/>
      <c r="L9" s="974"/>
      <c r="M9" s="974"/>
    </row>
    <row r="10" spans="2:13" s="15" customFormat="1" ht="25.5" x14ac:dyDescent="0.35">
      <c r="B10" s="974" t="s">
        <v>45</v>
      </c>
      <c r="C10" s="974"/>
      <c r="D10" s="974"/>
      <c r="E10" s="974"/>
      <c r="F10" s="974"/>
      <c r="G10" s="974"/>
      <c r="H10" s="974"/>
      <c r="I10" s="974"/>
      <c r="J10" s="974"/>
      <c r="K10" s="974"/>
      <c r="L10" s="974"/>
      <c r="M10" s="974"/>
    </row>
    <row r="11" spans="2:13" s="15" customFormat="1" ht="15.75" x14ac:dyDescent="0.25">
      <c r="B11" s="1096" t="s">
        <v>103</v>
      </c>
      <c r="C11" s="1097"/>
      <c r="D11" s="1097"/>
      <c r="E11" s="1097"/>
      <c r="F11" s="1097"/>
      <c r="G11" s="1097"/>
      <c r="H11" s="1097"/>
      <c r="I11" s="1097"/>
      <c r="J11" s="1097"/>
      <c r="K11" s="1097"/>
      <c r="L11" s="1097"/>
      <c r="M11" s="1097"/>
    </row>
    <row r="12" spans="2:13" ht="14.25" customHeight="1" thickBot="1" x14ac:dyDescent="0.25">
      <c r="B12" s="1056"/>
      <c r="C12" s="1056"/>
      <c r="D12" s="1057"/>
      <c r="E12" s="1057"/>
      <c r="F12" s="1057"/>
      <c r="G12" s="1057"/>
      <c r="H12" s="22"/>
      <c r="I12" s="22"/>
      <c r="J12" s="22"/>
      <c r="K12" s="22"/>
      <c r="L12" s="22"/>
      <c r="M12" s="22"/>
    </row>
    <row r="13" spans="2:13" ht="24" customHeight="1" thickBot="1" x14ac:dyDescent="0.3">
      <c r="B13" s="1098" t="s">
        <v>96</v>
      </c>
      <c r="C13" s="1099"/>
      <c r="D13" s="968"/>
      <c r="E13" s="969"/>
      <c r="F13" s="969"/>
      <c r="G13" s="969"/>
      <c r="H13" s="970"/>
      <c r="I13" s="22"/>
      <c r="J13" s="976" t="s">
        <v>156</v>
      </c>
      <c r="K13" s="977"/>
      <c r="L13" s="1060">
        <f ca="1">TODAY()</f>
        <v>46027</v>
      </c>
      <c r="M13" s="1061"/>
    </row>
    <row r="14" spans="2:13" ht="18" customHeight="1" thickBot="1" x14ac:dyDescent="0.25">
      <c r="B14" s="79"/>
      <c r="C14" s="79"/>
      <c r="D14" s="34"/>
      <c r="E14" s="34"/>
      <c r="F14" s="34"/>
      <c r="G14" s="34"/>
      <c r="H14" s="35"/>
      <c r="I14" s="22"/>
      <c r="J14" s="32"/>
      <c r="K14" s="33"/>
      <c r="L14" s="30"/>
      <c r="M14" s="31"/>
    </row>
    <row r="15" spans="2:13" ht="18" customHeight="1" x14ac:dyDescent="0.2">
      <c r="B15" s="961" t="s">
        <v>99</v>
      </c>
      <c r="C15" s="962"/>
      <c r="D15" s="1078"/>
      <c r="E15" s="1079"/>
      <c r="F15" s="1079"/>
      <c r="G15" s="1079"/>
      <c r="H15" s="1080"/>
      <c r="I15" s="975"/>
      <c r="J15" s="984" t="s">
        <v>98</v>
      </c>
      <c r="K15" s="985"/>
      <c r="L15" s="978" t="str">
        <f>'START HERE'!E17</f>
        <v>Admissions</v>
      </c>
      <c r="M15" s="979"/>
    </row>
    <row r="16" spans="2:13" ht="27.75" customHeight="1" thickBot="1" x14ac:dyDescent="0.25">
      <c r="B16" s="963"/>
      <c r="C16" s="964"/>
      <c r="D16" s="1081"/>
      <c r="E16" s="1082"/>
      <c r="F16" s="1082"/>
      <c r="G16" s="1082"/>
      <c r="H16" s="1083"/>
      <c r="I16" s="975"/>
      <c r="J16" s="986"/>
      <c r="K16" s="987"/>
      <c r="L16" s="980"/>
      <c r="M16" s="981"/>
    </row>
    <row r="17" spans="2:17" ht="18" customHeight="1" thickBot="1" x14ac:dyDescent="0.25">
      <c r="B17" s="971" t="s">
        <v>97</v>
      </c>
      <c r="C17" s="972"/>
      <c r="D17" s="972"/>
      <c r="E17" s="972"/>
      <c r="F17" s="972"/>
      <c r="G17" s="972"/>
      <c r="H17" s="973"/>
      <c r="I17" s="1111"/>
      <c r="J17" s="988"/>
      <c r="K17" s="989"/>
      <c r="L17" s="982"/>
      <c r="M17" s="983"/>
    </row>
    <row r="18" spans="2:17" ht="18" customHeight="1" thickBot="1" x14ac:dyDescent="0.25">
      <c r="B18" s="1105" t="s">
        <v>95</v>
      </c>
      <c r="C18" s="962"/>
      <c r="D18" s="1102"/>
      <c r="E18" s="1103"/>
      <c r="F18" s="1103"/>
      <c r="G18" s="1103"/>
      <c r="H18" s="1104"/>
      <c r="I18" s="1111"/>
      <c r="J18" s="1062" t="s">
        <v>104</v>
      </c>
      <c r="K18" s="1063"/>
      <c r="L18" s="1109">
        <f>'START HERE'!E16</f>
        <v>5166</v>
      </c>
      <c r="M18" s="1110"/>
    </row>
    <row r="19" spans="2:17" ht="24" customHeight="1" thickBot="1" x14ac:dyDescent="0.25">
      <c r="B19" s="1106"/>
      <c r="C19" s="1107"/>
      <c r="D19" s="1064"/>
      <c r="E19" s="1065"/>
      <c r="F19" s="1065"/>
      <c r="G19" s="1065"/>
      <c r="H19" s="1066"/>
      <c r="J19" s="965" t="s">
        <v>101</v>
      </c>
      <c r="K19" s="966"/>
      <c r="L19" s="966"/>
      <c r="M19" s="967"/>
    </row>
    <row r="20" spans="2:17" ht="24" customHeight="1" thickBot="1" x14ac:dyDescent="0.3">
      <c r="B20" s="1108"/>
      <c r="C20" s="964"/>
      <c r="D20" s="1064"/>
      <c r="E20" s="1065"/>
      <c r="F20" s="1065"/>
      <c r="G20" s="1065"/>
      <c r="H20" s="1066"/>
      <c r="J20" s="1050" t="s">
        <v>100</v>
      </c>
      <c r="K20" s="1051"/>
      <c r="L20" s="1017">
        <f>'START HERE'!E29</f>
        <v>0</v>
      </c>
      <c r="M20" s="1018"/>
    </row>
    <row r="21" spans="2:17" ht="24" customHeight="1" thickBot="1" x14ac:dyDescent="0.3">
      <c r="B21" s="1058" t="s">
        <v>105</v>
      </c>
      <c r="C21" s="1059"/>
      <c r="D21" s="1053" t="s">
        <v>16</v>
      </c>
      <c r="E21" s="1054"/>
      <c r="F21" s="1054"/>
      <c r="G21" s="1054"/>
      <c r="H21" s="1055"/>
      <c r="J21" s="1050" t="s">
        <v>107</v>
      </c>
      <c r="K21" s="1051"/>
      <c r="L21" s="1017">
        <f>'START HERE'!E30</f>
        <v>0</v>
      </c>
      <c r="M21" s="1018"/>
    </row>
    <row r="22" spans="2:17" ht="24" customHeight="1" thickBot="1" x14ac:dyDescent="0.3">
      <c r="B22" s="1058" t="s">
        <v>106</v>
      </c>
      <c r="C22" s="1059"/>
      <c r="D22" s="1053" t="s">
        <v>16</v>
      </c>
      <c r="E22" s="1054"/>
      <c r="F22" s="1054"/>
      <c r="G22" s="1054"/>
      <c r="H22" s="1055"/>
      <c r="J22" s="1050" t="s">
        <v>108</v>
      </c>
      <c r="K22" s="1051"/>
      <c r="L22" s="1017">
        <f>'START HERE'!E31</f>
        <v>0</v>
      </c>
      <c r="M22" s="1018"/>
    </row>
    <row r="23" spans="2:17" ht="24" customHeight="1" thickBot="1" x14ac:dyDescent="0.25">
      <c r="B23" s="1100" t="s">
        <v>110</v>
      </c>
      <c r="C23" s="1101"/>
      <c r="D23" s="1067" t="s">
        <v>16</v>
      </c>
      <c r="E23" s="1068"/>
      <c r="F23" s="1068"/>
      <c r="G23" s="1068"/>
      <c r="H23" s="1069"/>
      <c r="J23" s="1070" t="s">
        <v>118</v>
      </c>
      <c r="K23" s="1071"/>
      <c r="L23" s="1039" t="s">
        <v>157</v>
      </c>
      <c r="M23" s="1040"/>
    </row>
    <row r="24" spans="2:17" ht="13.5" thickBot="1" x14ac:dyDescent="0.25">
      <c r="B24" s="12"/>
      <c r="C24" s="12"/>
      <c r="D24" s="29"/>
      <c r="E24" s="29"/>
      <c r="F24" s="29"/>
      <c r="G24" s="29"/>
      <c r="J24" s="1072"/>
      <c r="K24" s="1073"/>
      <c r="L24" s="1041"/>
      <c r="M24" s="1042"/>
    </row>
    <row r="25" spans="2:17" ht="23.25" customHeight="1" x14ac:dyDescent="0.35">
      <c r="B25" s="1052" t="s">
        <v>111</v>
      </c>
      <c r="C25" s="1052"/>
      <c r="D25" s="1052"/>
      <c r="E25" s="1084">
        <f ca="1">L13+28</f>
        <v>46055</v>
      </c>
      <c r="F25" s="1084"/>
      <c r="G25" s="1084"/>
      <c r="H25" s="1049" t="s">
        <v>283</v>
      </c>
      <c r="I25" s="1049"/>
      <c r="J25" s="1049"/>
      <c r="K25" s="1049"/>
      <c r="L25" s="1049"/>
      <c r="M25" s="1049"/>
    </row>
    <row r="26" spans="2:17" ht="15.75" customHeight="1" x14ac:dyDescent="0.25">
      <c r="B26" s="1049" t="s">
        <v>112</v>
      </c>
      <c r="C26" s="1049"/>
      <c r="D26" s="1049"/>
      <c r="E26" s="1049"/>
      <c r="F26" s="1049"/>
      <c r="G26" s="1049"/>
      <c r="H26" s="1049"/>
      <c r="I26" s="1049"/>
      <c r="J26" s="1049"/>
      <c r="K26" s="1049"/>
      <c r="L26" s="1049"/>
      <c r="M26" s="1049"/>
    </row>
    <row r="27" spans="2:17" s="16" customFormat="1" ht="15.75" customHeight="1" x14ac:dyDescent="0.25">
      <c r="B27" s="37"/>
      <c r="C27" s="37"/>
      <c r="D27" s="37"/>
      <c r="E27" s="37"/>
      <c r="F27" s="37"/>
      <c r="G27" s="38"/>
      <c r="H27" s="39"/>
      <c r="I27" s="39"/>
      <c r="J27" s="39"/>
      <c r="K27" s="39"/>
      <c r="L27" s="39"/>
      <c r="M27" s="39"/>
    </row>
    <row r="28" spans="2:17" s="16" customFormat="1" ht="14.25" customHeight="1" x14ac:dyDescent="0.25">
      <c r="B28" s="1095" t="s">
        <v>215</v>
      </c>
      <c r="C28" s="1095"/>
      <c r="D28" s="1095"/>
      <c r="E28" s="1095"/>
      <c r="F28" s="1095"/>
      <c r="G28" s="1095"/>
      <c r="H28" s="1095"/>
      <c r="I28" s="1095"/>
      <c r="J28" s="1095"/>
      <c r="K28" s="1095"/>
      <c r="L28" s="1095"/>
      <c r="M28" s="1095"/>
    </row>
    <row r="29" spans="2:17" s="16" customFormat="1" ht="14.25" customHeight="1" x14ac:dyDescent="0.2">
      <c r="B29" s="11"/>
      <c r="C29" s="11"/>
      <c r="D29" s="11"/>
      <c r="E29" s="11"/>
      <c r="F29" s="11"/>
      <c r="G29" s="11"/>
      <c r="H29" s="11"/>
      <c r="I29" s="11"/>
      <c r="J29"/>
      <c r="K29"/>
      <c r="L29"/>
      <c r="M29"/>
    </row>
    <row r="30" spans="2:17" x14ac:dyDescent="0.2">
      <c r="B30" s="1033" t="s">
        <v>149</v>
      </c>
      <c r="C30" s="1034"/>
      <c r="D30" s="1034"/>
      <c r="E30" s="1034"/>
      <c r="F30" s="1034"/>
      <c r="G30" s="1034"/>
      <c r="H30" s="1034"/>
      <c r="I30" s="1034"/>
      <c r="J30" s="1034"/>
      <c r="K30" s="1034"/>
      <c r="L30" s="1035"/>
      <c r="M30" s="23" t="s">
        <v>92</v>
      </c>
      <c r="O30" s="47"/>
      <c r="P30" s="47"/>
      <c r="Q30" s="47"/>
    </row>
    <row r="31" spans="2:17" s="22" customFormat="1" ht="15.75" x14ac:dyDescent="0.25">
      <c r="B31" s="10">
        <v>1</v>
      </c>
      <c r="C31" s="1036"/>
      <c r="D31" s="1037"/>
      <c r="E31" s="1037"/>
      <c r="F31" s="1037"/>
      <c r="G31" s="1037"/>
      <c r="H31" s="1037"/>
      <c r="I31" s="1037"/>
      <c r="J31" s="1037"/>
      <c r="K31" s="1037"/>
      <c r="L31" s="1038"/>
      <c r="M31" s="13">
        <v>0</v>
      </c>
      <c r="O31" s="47"/>
      <c r="P31" s="47"/>
      <c r="Q31" s="47"/>
    </row>
    <row r="32" spans="2:17" s="15" customFormat="1" ht="15.75" x14ac:dyDescent="0.25">
      <c r="B32" s="10">
        <v>2</v>
      </c>
      <c r="C32" s="1036"/>
      <c r="D32" s="1037"/>
      <c r="E32" s="1037"/>
      <c r="F32" s="1037"/>
      <c r="G32" s="1037"/>
      <c r="H32" s="1037"/>
      <c r="I32" s="1037"/>
      <c r="J32" s="1037"/>
      <c r="K32" s="1037"/>
      <c r="L32" s="1038"/>
      <c r="M32" s="13">
        <v>0</v>
      </c>
      <c r="O32" s="47"/>
      <c r="P32" s="47"/>
      <c r="Q32" s="47"/>
    </row>
    <row r="33" spans="1:25" s="15" customFormat="1" ht="15.75" customHeight="1" x14ac:dyDescent="0.25">
      <c r="B33" s="10">
        <v>3</v>
      </c>
      <c r="C33" s="1036"/>
      <c r="D33" s="1037"/>
      <c r="E33" s="1037"/>
      <c r="F33" s="1037"/>
      <c r="G33" s="1037"/>
      <c r="H33" s="1037"/>
      <c r="I33" s="1037"/>
      <c r="J33" s="1037"/>
      <c r="K33" s="1037"/>
      <c r="L33" s="1038"/>
      <c r="M33" s="13">
        <v>0</v>
      </c>
      <c r="O33" s="47"/>
      <c r="P33" s="47"/>
      <c r="Q33" s="47"/>
    </row>
    <row r="34" spans="1:25" s="15" customFormat="1" ht="15.75" x14ac:dyDescent="0.25">
      <c r="B34" s="10">
        <v>4</v>
      </c>
      <c r="C34" s="1036"/>
      <c r="D34" s="1037"/>
      <c r="E34" s="1037"/>
      <c r="F34" s="1037"/>
      <c r="G34" s="1037"/>
      <c r="H34" s="1037"/>
      <c r="I34" s="1037"/>
      <c r="J34" s="1037"/>
      <c r="K34" s="1037"/>
      <c r="L34" s="1038"/>
      <c r="M34" s="13">
        <v>0</v>
      </c>
      <c r="O34" s="47"/>
      <c r="P34" s="47"/>
      <c r="Q34" s="47"/>
    </row>
    <row r="35" spans="1:25" s="15" customFormat="1" ht="15.75" x14ac:dyDescent="0.25">
      <c r="B35" s="10">
        <v>5</v>
      </c>
      <c r="C35" s="1036"/>
      <c r="D35" s="1037"/>
      <c r="E35" s="1037"/>
      <c r="F35" s="1037"/>
      <c r="G35" s="1037"/>
      <c r="H35" s="1037"/>
      <c r="I35" s="1037"/>
      <c r="J35" s="1037"/>
      <c r="K35" s="1037"/>
      <c r="L35" s="1038"/>
      <c r="M35" s="13">
        <v>0</v>
      </c>
      <c r="O35" s="47"/>
      <c r="P35" s="47"/>
      <c r="Q35" s="47"/>
    </row>
    <row r="36" spans="1:25" s="15" customFormat="1" ht="15.75" x14ac:dyDescent="0.25">
      <c r="B36" s="10">
        <v>6</v>
      </c>
      <c r="C36" s="1036"/>
      <c r="D36" s="1037"/>
      <c r="E36" s="1037"/>
      <c r="F36" s="1037"/>
      <c r="G36" s="1037"/>
      <c r="H36" s="1037"/>
      <c r="I36" s="1037"/>
      <c r="J36" s="1037"/>
      <c r="K36" s="1037"/>
      <c r="L36" s="1038"/>
      <c r="M36" s="13">
        <v>0</v>
      </c>
    </row>
    <row r="37" spans="1:25" s="15" customFormat="1" ht="15.75" x14ac:dyDescent="0.25">
      <c r="B37" s="10">
        <v>7</v>
      </c>
      <c r="C37" s="1036"/>
      <c r="D37" s="1037"/>
      <c r="E37" s="1037"/>
      <c r="F37" s="1037"/>
      <c r="G37" s="1037"/>
      <c r="H37" s="1037"/>
      <c r="I37" s="1037"/>
      <c r="J37" s="1037"/>
      <c r="K37" s="1037"/>
      <c r="L37" s="1038"/>
      <c r="M37" s="13">
        <v>0</v>
      </c>
    </row>
    <row r="38" spans="1:25" s="15" customFormat="1" ht="15.75" x14ac:dyDescent="0.25">
      <c r="B38" s="10">
        <v>8</v>
      </c>
      <c r="C38" s="1036"/>
      <c r="D38" s="1037"/>
      <c r="E38" s="1037"/>
      <c r="F38" s="1037"/>
      <c r="G38" s="1037"/>
      <c r="H38" s="1037"/>
      <c r="I38" s="1037"/>
      <c r="J38" s="1037"/>
      <c r="K38" s="1037"/>
      <c r="L38" s="1038"/>
      <c r="M38" s="13">
        <v>0</v>
      </c>
    </row>
    <row r="39" spans="1:25" s="15" customFormat="1" ht="15.75" x14ac:dyDescent="0.25">
      <c r="B39" s="87">
        <v>9</v>
      </c>
      <c r="M39" s="13">
        <v>0</v>
      </c>
    </row>
    <row r="40" spans="1:25" s="15" customFormat="1" ht="16.5" thickBot="1" x14ac:dyDescent="0.3">
      <c r="B40" s="990" t="s">
        <v>216</v>
      </c>
      <c r="C40" s="991"/>
      <c r="D40" s="991"/>
      <c r="E40" s="991"/>
      <c r="F40" s="991"/>
      <c r="G40" s="991"/>
      <c r="H40" s="991"/>
      <c r="I40" s="992"/>
      <c r="J40" s="993" t="s">
        <v>179</v>
      </c>
      <c r="K40" s="994"/>
      <c r="L40" s="88" t="s">
        <v>94</v>
      </c>
      <c r="M40" s="86">
        <f>SUM(M31:M39)</f>
        <v>0</v>
      </c>
    </row>
    <row r="41" spans="1:25" s="15" customFormat="1" ht="17.25" thickTop="1" thickBot="1" x14ac:dyDescent="0.3">
      <c r="A41" s="1010"/>
      <c r="B41" s="1010"/>
      <c r="C41" s="1010"/>
      <c r="D41" s="1010"/>
      <c r="E41" s="1010"/>
      <c r="F41" s="1010"/>
      <c r="G41" s="1010"/>
      <c r="H41" s="1010"/>
      <c r="I41" s="1010"/>
      <c r="J41" s="1010"/>
      <c r="K41" s="18"/>
      <c r="L41" s="19"/>
      <c r="M41" s="20" t="s">
        <v>16</v>
      </c>
      <c r="O41" s="17"/>
    </row>
    <row r="42" spans="1:25" s="15" customFormat="1" ht="16.5" thickBot="1" x14ac:dyDescent="0.3">
      <c r="B42" s="999" t="s">
        <v>148</v>
      </c>
      <c r="C42" s="1000"/>
      <c r="D42" s="1000"/>
      <c r="E42" s="1000"/>
      <c r="F42" s="1000"/>
      <c r="G42" s="1000"/>
      <c r="H42" s="1000"/>
      <c r="I42" s="1000"/>
      <c r="J42" s="1000"/>
      <c r="K42" s="1000"/>
      <c r="L42" s="1000"/>
      <c r="M42" s="1001"/>
      <c r="O42" s="17"/>
      <c r="P42" s="17"/>
    </row>
    <row r="43" spans="1:25" s="15" customFormat="1" ht="15" x14ac:dyDescent="0.2">
      <c r="B43" s="1002"/>
      <c r="C43" s="1003"/>
      <c r="D43" s="1003"/>
      <c r="E43" s="1003"/>
      <c r="F43" s="1003"/>
      <c r="G43" s="1003"/>
      <c r="H43" s="1003"/>
      <c r="I43" s="1003"/>
      <c r="J43" s="1003"/>
      <c r="K43" s="1003"/>
      <c r="L43" s="1003"/>
      <c r="M43" s="1004"/>
      <c r="Y43" s="71" t="s">
        <v>179</v>
      </c>
    </row>
    <row r="44" spans="1:25" s="15" customFormat="1" ht="15" customHeight="1" x14ac:dyDescent="0.2">
      <c r="B44" s="1002"/>
      <c r="C44" s="1003"/>
      <c r="D44" s="1003"/>
      <c r="E44" s="1003"/>
      <c r="F44" s="1003"/>
      <c r="G44" s="1003"/>
      <c r="H44" s="1003"/>
      <c r="I44" s="1003"/>
      <c r="J44" s="1003"/>
      <c r="K44" s="1003"/>
      <c r="L44" s="1003"/>
      <c r="M44" s="1004"/>
      <c r="Y44" s="71" t="s">
        <v>217</v>
      </c>
    </row>
    <row r="45" spans="1:25" s="15" customFormat="1" ht="15" customHeight="1" x14ac:dyDescent="0.2">
      <c r="B45" s="1002"/>
      <c r="C45" s="1003"/>
      <c r="D45" s="1003"/>
      <c r="E45" s="1003"/>
      <c r="F45" s="1003"/>
      <c r="G45" s="1003"/>
      <c r="H45" s="1003"/>
      <c r="I45" s="1003"/>
      <c r="J45" s="1003"/>
      <c r="K45" s="1003"/>
      <c r="L45" s="1003"/>
      <c r="M45" s="1004"/>
      <c r="Y45" s="71" t="s">
        <v>218</v>
      </c>
    </row>
    <row r="46" spans="1:25" s="15" customFormat="1" ht="15" customHeight="1" x14ac:dyDescent="0.2">
      <c r="B46" s="1002"/>
      <c r="C46" s="1003"/>
      <c r="D46" s="1003"/>
      <c r="E46" s="1003"/>
      <c r="F46" s="1003"/>
      <c r="G46" s="1003"/>
      <c r="H46" s="1003"/>
      <c r="I46" s="1003"/>
      <c r="J46" s="1003"/>
      <c r="K46" s="1003"/>
      <c r="L46" s="1003"/>
      <c r="M46" s="1004"/>
    </row>
    <row r="47" spans="1:25" s="15" customFormat="1" ht="15" x14ac:dyDescent="0.2">
      <c r="B47" s="1005"/>
      <c r="C47" s="1006"/>
      <c r="D47" s="1006"/>
      <c r="E47" s="1006"/>
      <c r="F47" s="1006"/>
      <c r="G47" s="1006"/>
      <c r="H47" s="1006"/>
      <c r="I47" s="1006"/>
      <c r="J47" s="1006"/>
      <c r="K47" s="1006"/>
      <c r="L47" s="1006"/>
      <c r="M47" s="1007"/>
    </row>
    <row r="48" spans="1:25" ht="12.75" customHeight="1" x14ac:dyDescent="0.2">
      <c r="B48" s="15"/>
      <c r="C48" s="15"/>
      <c r="D48" s="15"/>
      <c r="E48" s="15"/>
      <c r="F48" s="15"/>
      <c r="G48" s="15"/>
      <c r="H48" s="15"/>
      <c r="I48" s="15"/>
      <c r="J48" s="15"/>
      <c r="K48" s="15"/>
      <c r="L48" s="21"/>
      <c r="M48" s="21"/>
    </row>
    <row r="49" spans="2:13" ht="12.75" customHeight="1" x14ac:dyDescent="0.2">
      <c r="B49" s="1008" t="s">
        <v>210</v>
      </c>
      <c r="C49" s="1008"/>
      <c r="D49" s="1008"/>
      <c r="E49" s="1008"/>
      <c r="F49" s="1008"/>
      <c r="G49" s="1008"/>
      <c r="H49" s="1008"/>
      <c r="I49" s="1008"/>
      <c r="J49" s="1008"/>
      <c r="K49" s="1008"/>
      <c r="L49" s="1008"/>
      <c r="M49" s="1008"/>
    </row>
    <row r="50" spans="2:13" x14ac:dyDescent="0.2">
      <c r="B50" s="1008"/>
      <c r="C50" s="1008"/>
      <c r="D50" s="1008"/>
      <c r="E50" s="1008"/>
      <c r="F50" s="1008"/>
      <c r="G50" s="1008"/>
      <c r="H50" s="1008"/>
      <c r="I50" s="1008"/>
      <c r="J50" s="1008"/>
      <c r="K50" s="1008"/>
      <c r="L50" s="1008"/>
      <c r="M50" s="1008"/>
    </row>
    <row r="51" spans="2:13" x14ac:dyDescent="0.2">
      <c r="B51" s="22"/>
      <c r="C51" s="22"/>
      <c r="D51" s="22"/>
      <c r="E51" s="22"/>
      <c r="F51" s="22"/>
      <c r="G51" s="22"/>
      <c r="H51" s="22"/>
      <c r="I51" s="22"/>
      <c r="J51" s="22"/>
      <c r="K51" s="22"/>
      <c r="L51" s="22"/>
      <c r="M51" s="22"/>
    </row>
    <row r="52" spans="2:13" ht="14.25" x14ac:dyDescent="0.2">
      <c r="B52" s="1011" t="s">
        <v>211</v>
      </c>
      <c r="C52" s="1011"/>
      <c r="D52" s="1011"/>
      <c r="E52" s="1009"/>
      <c r="F52" s="1009"/>
      <c r="G52" s="1009"/>
      <c r="H52" s="1009"/>
      <c r="I52" s="1009"/>
      <c r="J52" s="22"/>
      <c r="K52" s="22"/>
      <c r="L52" s="25" t="s">
        <v>6</v>
      </c>
      <c r="M52" s="24"/>
    </row>
    <row r="53" spans="2:13" x14ac:dyDescent="0.2">
      <c r="B53" s="26"/>
      <c r="C53" s="26"/>
      <c r="D53" s="27"/>
      <c r="E53" s="22"/>
      <c r="F53" s="22"/>
      <c r="G53" s="22"/>
      <c r="H53" s="22"/>
      <c r="I53" s="22"/>
      <c r="J53" s="22"/>
      <c r="K53" s="22"/>
      <c r="L53" s="27"/>
      <c r="M53" s="22"/>
    </row>
    <row r="54" spans="2:13" ht="14.25" x14ac:dyDescent="0.2">
      <c r="B54" s="1011" t="s">
        <v>144</v>
      </c>
      <c r="C54" s="1011"/>
      <c r="D54" s="1011"/>
      <c r="E54" s="1009"/>
      <c r="F54" s="1009"/>
      <c r="G54" s="1009"/>
      <c r="H54" s="1009"/>
      <c r="I54" s="1009"/>
      <c r="J54" s="22"/>
      <c r="K54" s="22"/>
      <c r="L54" s="25" t="s">
        <v>6</v>
      </c>
      <c r="M54" s="24"/>
    </row>
    <row r="55" spans="2:13" ht="14.25" x14ac:dyDescent="0.2">
      <c r="B55" s="1011" t="s">
        <v>212</v>
      </c>
      <c r="C55" s="1011"/>
      <c r="D55" s="1011"/>
      <c r="E55" s="22"/>
      <c r="F55" s="22"/>
      <c r="G55" s="22"/>
      <c r="H55" s="22"/>
      <c r="I55" s="22"/>
      <c r="J55" s="22"/>
      <c r="K55" s="22"/>
      <c r="L55" s="27"/>
      <c r="M55" s="22"/>
    </row>
    <row r="56" spans="2:13" ht="14.25" x14ac:dyDescent="0.2">
      <c r="B56" s="1011" t="s">
        <v>213</v>
      </c>
      <c r="C56" s="1011"/>
      <c r="D56" s="1011"/>
      <c r="E56" s="1009"/>
      <c r="F56" s="1009"/>
      <c r="G56" s="1009"/>
      <c r="H56" s="1009"/>
      <c r="I56" s="1009"/>
      <c r="J56" s="22"/>
      <c r="K56" s="22"/>
      <c r="L56" s="25" t="s">
        <v>6</v>
      </c>
      <c r="M56" s="24"/>
    </row>
    <row r="57" spans="2:13" ht="15.75" customHeight="1" x14ac:dyDescent="0.2">
      <c r="B57" s="36" t="s">
        <v>121</v>
      </c>
      <c r="C57" s="36"/>
      <c r="D57" s="36"/>
      <c r="E57" s="22"/>
      <c r="F57" s="22"/>
      <c r="G57" s="22"/>
      <c r="H57" s="22"/>
      <c r="I57" s="22"/>
      <c r="J57" s="22"/>
      <c r="K57" s="22"/>
      <c r="L57" s="25"/>
      <c r="M57" s="22"/>
    </row>
    <row r="58" spans="2:13" ht="13.5" thickBot="1" x14ac:dyDescent="0.25">
      <c r="B58" s="22"/>
      <c r="C58" s="22"/>
      <c r="D58" s="22"/>
      <c r="E58" s="22"/>
      <c r="F58" s="22"/>
      <c r="G58" s="22"/>
      <c r="H58" s="22"/>
      <c r="I58" s="22"/>
      <c r="J58" s="22"/>
      <c r="K58" s="22"/>
      <c r="L58" s="28"/>
      <c r="M58" s="22"/>
    </row>
    <row r="59" spans="2:13" ht="38.25" customHeight="1" x14ac:dyDescent="0.2">
      <c r="B59" s="1074" t="s">
        <v>93</v>
      </c>
      <c r="C59" s="1075"/>
      <c r="D59" s="1075"/>
      <c r="E59" s="1076"/>
      <c r="F59" s="82" t="s">
        <v>214</v>
      </c>
      <c r="G59" s="1077" t="s">
        <v>147</v>
      </c>
      <c r="H59" s="1015"/>
      <c r="I59" s="83" t="s">
        <v>158</v>
      </c>
      <c r="J59" s="1014" t="s">
        <v>146</v>
      </c>
      <c r="K59" s="1015"/>
      <c r="L59" s="84" t="s">
        <v>145</v>
      </c>
      <c r="M59" s="85" t="s">
        <v>92</v>
      </c>
    </row>
    <row r="60" spans="2:13" ht="15.75" x14ac:dyDescent="0.25">
      <c r="B60" s="1016" t="s">
        <v>91</v>
      </c>
      <c r="C60" s="1032"/>
      <c r="D60" s="1032"/>
      <c r="E60" s="1032"/>
      <c r="F60" s="80"/>
      <c r="G60" s="1025"/>
      <c r="H60" s="1026"/>
      <c r="I60" s="63"/>
      <c r="J60" s="1012"/>
      <c r="K60" s="1013"/>
      <c r="L60" s="64"/>
      <c r="M60" s="41">
        <v>0</v>
      </c>
    </row>
    <row r="61" spans="2:13" ht="15.75" x14ac:dyDescent="0.25">
      <c r="B61" s="1016"/>
      <c r="C61" s="1032"/>
      <c r="D61" s="1032"/>
      <c r="E61" s="1032"/>
      <c r="F61" s="80"/>
      <c r="G61" s="1025"/>
      <c r="H61" s="1026"/>
      <c r="I61" s="63"/>
      <c r="J61" s="1012"/>
      <c r="K61" s="1013"/>
      <c r="L61" s="64"/>
      <c r="M61" s="41">
        <v>0</v>
      </c>
    </row>
    <row r="62" spans="2:13" ht="15.75" x14ac:dyDescent="0.25">
      <c r="B62" s="1027" t="s">
        <v>90</v>
      </c>
      <c r="C62" s="1085"/>
      <c r="D62" s="1085"/>
      <c r="E62" s="1085"/>
      <c r="F62" s="80"/>
      <c r="G62" s="1025"/>
      <c r="H62" s="1026"/>
      <c r="I62" s="63"/>
      <c r="J62" s="1012"/>
      <c r="K62" s="1013"/>
      <c r="L62" s="64"/>
      <c r="M62" s="41">
        <v>0</v>
      </c>
    </row>
    <row r="63" spans="2:13" ht="15.75" x14ac:dyDescent="0.25">
      <c r="B63" s="1027"/>
      <c r="C63" s="1085"/>
      <c r="D63" s="1085"/>
      <c r="E63" s="1085"/>
      <c r="F63" s="80"/>
      <c r="G63" s="1025"/>
      <c r="H63" s="1026"/>
      <c r="I63" s="63"/>
      <c r="J63" s="1012"/>
      <c r="K63" s="1013"/>
      <c r="L63" s="64"/>
      <c r="M63" s="41">
        <v>0</v>
      </c>
    </row>
    <row r="64" spans="2:13" ht="15.75" x14ac:dyDescent="0.25">
      <c r="B64" s="1027" t="s">
        <v>89</v>
      </c>
      <c r="C64" s="1029"/>
      <c r="D64" s="1029"/>
      <c r="E64" s="1029"/>
      <c r="F64" s="80"/>
      <c r="G64" s="1025"/>
      <c r="H64" s="1026"/>
      <c r="I64" s="63"/>
      <c r="J64" s="1012"/>
      <c r="K64" s="1013"/>
      <c r="L64" s="64"/>
      <c r="M64" s="41">
        <v>0</v>
      </c>
    </row>
    <row r="65" spans="2:13" ht="16.5" thickBot="1" x14ac:dyDescent="0.3">
      <c r="B65" s="1028"/>
      <c r="C65" s="1030"/>
      <c r="D65" s="1030"/>
      <c r="E65" s="1030"/>
      <c r="F65" s="81"/>
      <c r="G65" s="995"/>
      <c r="H65" s="996"/>
      <c r="I65" s="65"/>
      <c r="J65" s="997"/>
      <c r="K65" s="998"/>
      <c r="L65" s="42"/>
      <c r="M65" s="43">
        <v>0</v>
      </c>
    </row>
    <row r="66" spans="2:13" ht="13.5" thickBot="1" x14ac:dyDescent="0.25">
      <c r="B66" s="1031" t="str">
        <f>IF(M40=(SUM(M60:M65)),"TOTALS BALANCE READY TO PROCESS","OUT OF BALANCE CHECK ABOVE FIGURES")</f>
        <v>TOTALS BALANCE READY TO PROCESS</v>
      </c>
      <c r="C66" s="1031"/>
      <c r="D66" s="1031"/>
      <c r="E66" s="1031"/>
      <c r="F66" s="1031"/>
      <c r="G66" s="1031"/>
      <c r="H66" s="1031"/>
      <c r="I66" s="1031"/>
      <c r="J66" s="1031"/>
      <c r="K66" s="1031"/>
      <c r="L66" s="1031"/>
      <c r="M66" s="1031"/>
    </row>
    <row r="67" spans="2:13" ht="12.75" customHeight="1" x14ac:dyDescent="0.2">
      <c r="B67" s="1019" t="s">
        <v>109</v>
      </c>
      <c r="C67" s="1020"/>
      <c r="D67" s="1020"/>
      <c r="E67" s="1020"/>
      <c r="F67" s="1020"/>
      <c r="G67" s="1020"/>
      <c r="H67" s="1020"/>
      <c r="I67" s="1020"/>
      <c r="J67" s="1020"/>
      <c r="K67" s="1020"/>
      <c r="L67" s="1020"/>
      <c r="M67" s="1021"/>
    </row>
    <row r="68" spans="2:13" ht="27.75" customHeight="1" thickBot="1" x14ac:dyDescent="0.25">
      <c r="B68" s="1022"/>
      <c r="C68" s="1023"/>
      <c r="D68" s="1023"/>
      <c r="E68" s="1023"/>
      <c r="F68" s="1023"/>
      <c r="G68" s="1023"/>
      <c r="H68" s="1023"/>
      <c r="I68" s="1023"/>
      <c r="J68" s="1023"/>
      <c r="K68" s="1023"/>
      <c r="L68" s="1023"/>
      <c r="M68" s="1024"/>
    </row>
    <row r="69" spans="2:13" x14ac:dyDescent="0.2">
      <c r="B69" s="40"/>
      <c r="C69" s="40"/>
      <c r="D69" s="40"/>
      <c r="E69" s="40"/>
      <c r="F69" s="40"/>
      <c r="G69" s="40"/>
      <c r="H69" s="40"/>
      <c r="I69" s="40"/>
      <c r="J69" s="40"/>
      <c r="K69" s="40"/>
      <c r="L69" s="40"/>
      <c r="M69" s="40"/>
    </row>
  </sheetData>
  <sheetProtection password="EB1C" sheet="1" objects="1" scenarios="1"/>
  <mergeCells count="91">
    <mergeCell ref="J21:K21"/>
    <mergeCell ref="D15:H16"/>
    <mergeCell ref="E25:G25"/>
    <mergeCell ref="C62:E63"/>
    <mergeCell ref="B4:M6"/>
    <mergeCell ref="C32:L32"/>
    <mergeCell ref="B28:M28"/>
    <mergeCell ref="B11:M11"/>
    <mergeCell ref="B13:C13"/>
    <mergeCell ref="B23:C23"/>
    <mergeCell ref="D19:H19"/>
    <mergeCell ref="D18:H18"/>
    <mergeCell ref="B18:C20"/>
    <mergeCell ref="L18:M18"/>
    <mergeCell ref="D22:H22"/>
    <mergeCell ref="I17:I18"/>
    <mergeCell ref="B21:C21"/>
    <mergeCell ref="J22:K22"/>
    <mergeCell ref="J18:K18"/>
    <mergeCell ref="D20:H20"/>
    <mergeCell ref="G64:H64"/>
    <mergeCell ref="D23:H23"/>
    <mergeCell ref="C37:L37"/>
    <mergeCell ref="B54:D54"/>
    <mergeCell ref="J23:K24"/>
    <mergeCell ref="B56:D56"/>
    <mergeCell ref="E56:I56"/>
    <mergeCell ref="B59:E59"/>
    <mergeCell ref="G59:H59"/>
    <mergeCell ref="C36:L36"/>
    <mergeCell ref="C33:L33"/>
    <mergeCell ref="C34:L34"/>
    <mergeCell ref="B30:L30"/>
    <mergeCell ref="C31:L31"/>
    <mergeCell ref="C38:L38"/>
    <mergeCell ref="L23:M24"/>
    <mergeCell ref="B1:M2"/>
    <mergeCell ref="H25:M25"/>
    <mergeCell ref="J20:K20"/>
    <mergeCell ref="B26:M26"/>
    <mergeCell ref="B25:D25"/>
    <mergeCell ref="C35:L35"/>
    <mergeCell ref="D21:H21"/>
    <mergeCell ref="L22:M22"/>
    <mergeCell ref="B12:C12"/>
    <mergeCell ref="D12:G12"/>
    <mergeCell ref="B22:C22"/>
    <mergeCell ref="L13:M13"/>
    <mergeCell ref="L20:M20"/>
    <mergeCell ref="L21:M21"/>
    <mergeCell ref="B67:M68"/>
    <mergeCell ref="G60:H60"/>
    <mergeCell ref="G62:H62"/>
    <mergeCell ref="J62:K62"/>
    <mergeCell ref="G61:H61"/>
    <mergeCell ref="B62:B63"/>
    <mergeCell ref="B64:B65"/>
    <mergeCell ref="C64:E65"/>
    <mergeCell ref="J64:K64"/>
    <mergeCell ref="J61:K61"/>
    <mergeCell ref="J60:K60"/>
    <mergeCell ref="B66:M66"/>
    <mergeCell ref="G63:H63"/>
    <mergeCell ref="C60:E61"/>
    <mergeCell ref="B40:I40"/>
    <mergeCell ref="J40:K40"/>
    <mergeCell ref="G65:H65"/>
    <mergeCell ref="J65:K65"/>
    <mergeCell ref="B42:M42"/>
    <mergeCell ref="B43:M47"/>
    <mergeCell ref="B49:M50"/>
    <mergeCell ref="E52:I52"/>
    <mergeCell ref="A41:J41"/>
    <mergeCell ref="B52:D52"/>
    <mergeCell ref="J63:K63"/>
    <mergeCell ref="J59:K59"/>
    <mergeCell ref="B60:B61"/>
    <mergeCell ref="E54:I54"/>
    <mergeCell ref="B55:D55"/>
    <mergeCell ref="B8:M8"/>
    <mergeCell ref="B7:M7"/>
    <mergeCell ref="B15:C16"/>
    <mergeCell ref="J19:M19"/>
    <mergeCell ref="D13:H13"/>
    <mergeCell ref="B17:H17"/>
    <mergeCell ref="B9:M9"/>
    <mergeCell ref="B10:M10"/>
    <mergeCell ref="I15:I16"/>
    <mergeCell ref="J13:K13"/>
    <mergeCell ref="L15:M17"/>
    <mergeCell ref="J15:K17"/>
  </mergeCells>
  <phoneticPr fontId="30" type="noConversion"/>
  <dataValidations count="1">
    <dataValidation type="list" allowBlank="1" showInputMessage="1" showErrorMessage="1" sqref="J40:K40" xr:uid="{00000000-0002-0000-0900-000000000000}">
      <formula1>Y43:Y45</formula1>
    </dataValidation>
  </dataValidations>
  <hyperlinks>
    <hyperlink ref="B7" r:id="rId1" xr:uid="{00000000-0004-0000-0900-000000000000}"/>
  </hyperlinks>
  <pageMargins left="0.34" right="0.32" top="0.5" bottom="0.56999999999999995" header="0.25" footer="0.25"/>
  <pageSetup scale="72" orientation="portrait" horizontalDpi="4294967293" r:id="rId2"/>
  <headerFooter alignWithMargins="0">
    <oddFooter>&amp;L&amp;"Arial Narrow,Regular"&amp;9&amp;F
&amp;A&amp;C&amp;"Arial Narrow,Regular"&amp;9Revised 10/2023&amp;R&amp;"Arial Narrow,Regular"&amp;9&amp;D
&amp;T</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WORKBOOK INSTRUCTIONS</vt:lpstr>
      <vt:lpstr>START HERE</vt:lpstr>
      <vt:lpstr>PTT</vt:lpstr>
      <vt:lpstr>TR ADV AGMT</vt:lpstr>
      <vt:lpstr>TV pg1</vt:lpstr>
      <vt:lpstr>TV pg2</vt:lpstr>
      <vt:lpstr>Multi Trip Mileage</vt:lpstr>
      <vt:lpstr>BREF</vt:lpstr>
      <vt:lpstr>Reg Ck Form</vt:lpstr>
      <vt:lpstr>PCard Instructions</vt:lpstr>
      <vt:lpstr>BREF!Print_Area</vt:lpstr>
      <vt:lpstr>'Multi Trip Mileage'!Print_Area</vt:lpstr>
      <vt:lpstr>PTT!Print_Area</vt:lpstr>
      <vt:lpstr>'Reg Ck Form'!Print_Area</vt:lpstr>
      <vt:lpstr>'START HERE'!Print_Area</vt:lpstr>
      <vt:lpstr>'TR ADV AGMT'!Print_Area</vt:lpstr>
      <vt:lpstr>'TV pg1'!Print_Area</vt:lpstr>
      <vt:lpstr>'TV pg2'!Print_Area</vt:lpstr>
      <vt:lpstr>'WORKBOOK INSTRUCTIONS'!Print_Area</vt:lpstr>
    </vt:vector>
  </TitlesOfParts>
  <Company>University of Southern Mississippi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Official University Travel Forms</dc:title>
  <dc:subject>Travel</dc:subject>
  <dc:creator>Rayonne J. Grant</dc:creator>
  <cp:lastModifiedBy>Bonnie Housley</cp:lastModifiedBy>
  <cp:lastPrinted>2023-10-30T18:35:22Z</cp:lastPrinted>
  <dcterms:created xsi:type="dcterms:W3CDTF">2005-02-21T22:27:16Z</dcterms:created>
  <dcterms:modified xsi:type="dcterms:W3CDTF">2026-01-05T16:18:45Z</dcterms:modified>
</cp:coreProperties>
</file>