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codeName="ThisWorkbook" defaultThemeVersion="124226"/>
  <mc:AlternateContent xmlns:mc="http://schemas.openxmlformats.org/markup-compatibility/2006">
    <mc:Choice Requires="x15">
      <x15ac:absPath xmlns:x15ac="http://schemas.microsoft.com/office/spreadsheetml/2010/11/ac" url="Z:\#AP\TRAVEL\2026 UPDATES\"/>
    </mc:Choice>
  </mc:AlternateContent>
  <xr:revisionPtr revIDLastSave="0" documentId="8_{23AAF549-9914-440F-9A83-97C0C8B1350F}" xr6:coauthVersionLast="47" xr6:coauthVersionMax="47" xr10:uidLastSave="{00000000-0000-0000-0000-000000000000}"/>
  <workbookProtection lockStructure="1"/>
  <bookViews>
    <workbookView xWindow="2175" yWindow="1725" windowWidth="24465" windowHeight="12690" tabRatio="744" activeTab="4" xr2:uid="{00000000-000D-0000-FFFF-FFFF00000000}"/>
  </bookViews>
  <sheets>
    <sheet name="WORKBOOKS INSTRUCTIONS" sheetId="20" r:id="rId1"/>
    <sheet name="START HERE" sheetId="5" r:id="rId2"/>
    <sheet name="PTT" sheetId="9" r:id="rId3"/>
    <sheet name="TR ADV AGMT" sheetId="17" r:id="rId4"/>
    <sheet name="TV pg1" sheetId="1" r:id="rId5"/>
    <sheet name="TV pg2" sheetId="6" r:id="rId6"/>
    <sheet name="STUDENT LOG" sheetId="7" r:id="rId7"/>
    <sheet name="BREF" sheetId="11" r:id="rId8"/>
    <sheet name="Reg Ck Form" sheetId="15" r:id="rId9"/>
    <sheet name="PCard Instructions" sheetId="19" r:id="rId10"/>
  </sheets>
  <definedNames>
    <definedName name="_xlnm.Print_Area" localSheetId="7">BREF!$B$1:$J$61</definedName>
    <definedName name="_xlnm.Print_Area" localSheetId="2">PTT!$B$2:$E$48</definedName>
    <definedName name="_xlnm.Print_Area" localSheetId="8">'Reg Ck Form'!$B$9:$M$68</definedName>
    <definedName name="_xlnm.Print_Area" localSheetId="1">'START HERE'!$B$1:$E$53</definedName>
    <definedName name="_xlnm.Print_Area" localSheetId="6">'STUDENT LOG'!$B$1:$K$36</definedName>
    <definedName name="_xlnm.Print_Area" localSheetId="3">'TR ADV AGMT'!$B$7:$J$36</definedName>
    <definedName name="_xlnm.Print_Area" localSheetId="4">'TV pg1'!$B$2:$K$59</definedName>
    <definedName name="_xlnm.Print_Area" localSheetId="5">'TV pg2'!$B$3:$K$54</definedName>
    <definedName name="_xlnm.Print_Titles" localSheetId="6">'STUDENT LOG'!$2:$15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7" l="1"/>
  <c r="F8" i="7" l="1"/>
  <c r="C7" i="6"/>
  <c r="C8" i="1"/>
  <c r="C14" i="9"/>
  <c r="C11" i="9" l="1"/>
  <c r="D14" i="6" l="1"/>
  <c r="D16" i="6" s="1"/>
  <c r="E14" i="6"/>
  <c r="E16" i="6" s="1"/>
  <c r="F14" i="6"/>
  <c r="F16" i="6" s="1"/>
  <c r="G14" i="6"/>
  <c r="G16" i="6" s="1"/>
  <c r="H14" i="6"/>
  <c r="H16" i="6" s="1"/>
  <c r="I14" i="6"/>
  <c r="I16" i="6" s="1"/>
  <c r="J14" i="6"/>
  <c r="J16" i="6" s="1"/>
  <c r="C14" i="6"/>
  <c r="C16" i="6" s="1"/>
  <c r="K32" i="7" l="1"/>
  <c r="K15" i="6"/>
  <c r="K14" i="6"/>
  <c r="K17" i="7" l="1"/>
  <c r="K18" i="7"/>
  <c r="K19" i="7"/>
  <c r="K20" i="7"/>
  <c r="K21" i="7"/>
  <c r="K22" i="7"/>
  <c r="K23" i="7"/>
  <c r="K24" i="7"/>
  <c r="K25" i="7"/>
  <c r="K26" i="7"/>
  <c r="K27" i="7"/>
  <c r="K28" i="7"/>
  <c r="K29" i="7"/>
  <c r="K30" i="7"/>
  <c r="K16" i="7"/>
  <c r="C8" i="7" l="1"/>
  <c r="F6" i="7"/>
  <c r="C6" i="7"/>
  <c r="F5" i="7"/>
  <c r="C5" i="7"/>
  <c r="K4" i="7"/>
  <c r="F4" i="7"/>
  <c r="C4" i="7"/>
  <c r="C19" i="9"/>
  <c r="F8" i="17"/>
  <c r="C17" i="1"/>
  <c r="D19" i="9"/>
  <c r="K7" i="6"/>
  <c r="K45" i="1"/>
  <c r="D19" i="17"/>
  <c r="B32" i="9"/>
  <c r="G27" i="17" s="1"/>
  <c r="F11" i="17"/>
  <c r="F10" i="17"/>
  <c r="I9" i="17"/>
  <c r="F9" i="17"/>
  <c r="I7" i="17"/>
  <c r="F7" i="17"/>
  <c r="C10" i="1"/>
  <c r="K50" i="1"/>
  <c r="K22" i="6"/>
  <c r="K23" i="6"/>
  <c r="K24" i="6"/>
  <c r="K25" i="6"/>
  <c r="K26" i="6"/>
  <c r="K27" i="6"/>
  <c r="K28" i="6"/>
  <c r="K29" i="6"/>
  <c r="K30" i="6"/>
  <c r="K17" i="6"/>
  <c r="K38" i="6"/>
  <c r="K52" i="6"/>
  <c r="K24" i="1"/>
  <c r="K23" i="1"/>
  <c r="G50" i="1"/>
  <c r="G52" i="1"/>
  <c r="C52" i="1"/>
  <c r="C50" i="1"/>
  <c r="K25" i="1"/>
  <c r="D17" i="1"/>
  <c r="E17" i="1"/>
  <c r="F17" i="1"/>
  <c r="G17" i="1"/>
  <c r="H17" i="1"/>
  <c r="I17" i="1"/>
  <c r="J17" i="1"/>
  <c r="K18" i="1"/>
  <c r="K32" i="1"/>
  <c r="K41" i="1"/>
  <c r="K47" i="1"/>
  <c r="C8" i="9"/>
  <c r="C5" i="1"/>
  <c r="F4" i="1"/>
  <c r="M40" i="15"/>
  <c r="B66" i="15" s="1"/>
  <c r="C15" i="9"/>
  <c r="F8" i="6"/>
  <c r="C8" i="6"/>
  <c r="F6" i="6"/>
  <c r="C6" i="6"/>
  <c r="F5" i="6"/>
  <c r="C5" i="6"/>
  <c r="K4" i="6"/>
  <c r="F4" i="6"/>
  <c r="C4" i="6"/>
  <c r="F7" i="1"/>
  <c r="J3" i="1"/>
  <c r="C4" i="1"/>
  <c r="C7" i="1"/>
  <c r="C6" i="1"/>
  <c r="C3" i="1"/>
  <c r="F3" i="11"/>
  <c r="F2" i="11"/>
  <c r="F6" i="11"/>
  <c r="I2" i="11"/>
  <c r="I4" i="11"/>
  <c r="F4" i="11"/>
  <c r="F5" i="11"/>
  <c r="E2" i="9"/>
  <c r="E31" i="9"/>
  <c r="C31" i="9"/>
  <c r="D32" i="9"/>
  <c r="C29" i="9"/>
  <c r="E24" i="9" s="1"/>
  <c r="E6" i="9"/>
  <c r="E5" i="9"/>
  <c r="E3" i="9"/>
  <c r="E11" i="9"/>
  <c r="E10" i="9"/>
  <c r="E9" i="9"/>
  <c r="E8" i="9"/>
  <c r="C13" i="9"/>
  <c r="C10" i="9"/>
  <c r="C9" i="9"/>
  <c r="L22" i="15"/>
  <c r="L21" i="15"/>
  <c r="L20" i="15"/>
  <c r="L15" i="15"/>
  <c r="L13" i="15"/>
  <c r="E25" i="15" s="1"/>
  <c r="L18" i="15"/>
  <c r="F3" i="1"/>
  <c r="C9" i="1"/>
  <c r="F5" i="1"/>
  <c r="E29" i="9" l="1"/>
  <c r="D21" i="17" s="1"/>
  <c r="K16" i="6"/>
  <c r="K18" i="6" s="1"/>
  <c r="D20" i="17"/>
  <c r="K34" i="7"/>
  <c r="K44" i="1" s="1"/>
  <c r="K17" i="1"/>
  <c r="K19" i="1" s="1"/>
  <c r="K31" i="6"/>
  <c r="K26" i="1"/>
  <c r="K54" i="6" l="1"/>
  <c r="K43" i="1" s="1"/>
  <c r="K42" i="1"/>
  <c r="K46" i="1" l="1"/>
  <c r="K52" i="1" s="1"/>
  <c r="K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Rayonne J Grant</author>
  </authors>
  <commentList>
    <comment ref="E29" authorId="0" shapeId="0" xr:uid="{00000000-0006-0000-0200-000001000000}">
      <text>
        <r>
          <rPr>
            <b/>
            <sz val="9"/>
            <color indexed="81"/>
            <rFont val="Tahoma"/>
            <family val="2"/>
          </rPr>
          <t xml:space="preserve">A signed copy of your PTT will be sent back to this email address. </t>
        </r>
        <r>
          <rPr>
            <sz val="9"/>
            <color indexed="81"/>
            <rFont val="Tahoma"/>
            <family val="2"/>
          </rPr>
          <t xml:space="preserve">
</t>
        </r>
      </text>
    </comment>
    <comment ref="E38" authorId="0" shapeId="0" xr:uid="{00000000-0006-0000-0200-000002000000}">
      <text>
        <r>
          <rPr>
            <sz val="8"/>
            <color indexed="81"/>
            <rFont val="Tahoma"/>
            <family val="2"/>
          </rPr>
          <t xml:space="preserve">Choose how much you want applied to this budget string.
</t>
        </r>
      </text>
    </comment>
    <comment ref="E43" authorId="0" shapeId="0" xr:uid="{00000000-0006-0000-0200-000003000000}">
      <text>
        <r>
          <rPr>
            <sz val="8"/>
            <color indexed="81"/>
            <rFont val="Tahoma"/>
            <family val="2"/>
          </rPr>
          <t xml:space="preserve">Choose how much you want applied to this budget string.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Rayonne J Grant</author>
    <author>Valued Sony Customer</author>
  </authors>
  <commentList>
    <comment ref="C21" authorId="0" shapeId="0" xr:uid="{00000000-0006-0000-0300-000001000000}">
      <text>
        <r>
          <rPr>
            <b/>
            <sz val="8"/>
            <color indexed="81"/>
            <rFont val="Tahoma"/>
            <family val="2"/>
          </rPr>
          <t xml:space="preserve">Overnight lodging is required for perdiem </t>
        </r>
      </text>
    </comment>
    <comment ref="C22" authorId="0" shapeId="0" xr:uid="{00000000-0006-0000-0300-000002000000}">
      <text>
        <r>
          <rPr>
            <b/>
            <sz val="8"/>
            <color indexed="81"/>
            <rFont val="Tahoma"/>
            <family val="2"/>
          </rPr>
          <t>If Conference: Attach Conference blocked room rate.</t>
        </r>
        <r>
          <rPr>
            <sz val="8"/>
            <color indexed="81"/>
            <rFont val="Tahoma"/>
            <family val="2"/>
          </rPr>
          <t xml:space="preserve">
</t>
        </r>
      </text>
    </comment>
    <comment ref="C24" authorId="0" shapeId="0" xr:uid="{00000000-0006-0000-0300-000003000000}">
      <text>
        <r>
          <rPr>
            <b/>
            <sz val="8"/>
            <color indexed="81"/>
            <rFont val="Tahoma"/>
            <family val="2"/>
          </rPr>
          <t>Obtain two cost comparisons, choose lowest fare. Attach comparisons to travel voucher.</t>
        </r>
      </text>
    </comment>
    <comment ref="C25" authorId="0" shapeId="0" xr:uid="{00000000-0006-0000-0300-000004000000}">
      <text>
        <r>
          <rPr>
            <b/>
            <sz val="8"/>
            <color indexed="81"/>
            <rFont val="Tahoma"/>
            <family val="2"/>
          </rPr>
          <t>Original Receipts required if over $10.00</t>
        </r>
        <r>
          <rPr>
            <sz val="8"/>
            <color indexed="81"/>
            <rFont val="Tahoma"/>
            <family val="2"/>
          </rPr>
          <t xml:space="preserve">
</t>
        </r>
      </text>
    </comment>
    <comment ref="C26" authorId="0" shapeId="0" xr:uid="{00000000-0006-0000-0300-000006000000}">
      <text>
        <r>
          <rPr>
            <b/>
            <sz val="8"/>
            <color indexed="81"/>
            <rFont val="Tahoma"/>
            <family val="2"/>
          </rPr>
          <t xml:space="preserve">If over $100.00 attach an itemized list to permission to travel or list in comment area. </t>
        </r>
        <r>
          <rPr>
            <sz val="8"/>
            <color indexed="81"/>
            <rFont val="Tahoma"/>
            <family val="2"/>
          </rPr>
          <t xml:space="preserve">
</t>
        </r>
      </text>
    </comment>
    <comment ref="C27" authorId="0" shapeId="0" xr:uid="{00000000-0006-0000-0300-000007000000}">
      <text>
        <r>
          <rPr>
            <b/>
            <sz val="8"/>
            <color indexed="81"/>
            <rFont val="Tahoma"/>
            <family val="2"/>
          </rPr>
          <t>Registrations fees can be paid with employees funds or on  the Pcard-not both (attach memo if both fields are used). Identify name of Pcard holder.</t>
        </r>
      </text>
    </comment>
    <comment ref="E27" authorId="0" shapeId="0" xr:uid="{00000000-0006-0000-0300-000005000000}">
      <text>
        <r>
          <rPr>
            <b/>
            <sz val="8"/>
            <color indexed="81"/>
            <rFont val="Tahoma"/>
            <family val="2"/>
          </rPr>
          <t>REIMBURSEMENTS ARE NOT CONSIDERED ADVANCES.  DO A VOUCHER TO BE REIMBURSED.</t>
        </r>
      </text>
    </comment>
    <comment ref="C28" authorId="1" shapeId="0" xr:uid="{00000000-0006-0000-0300-000009000000}">
      <text>
        <r>
          <rPr>
            <b/>
            <sz val="8"/>
            <color indexed="81"/>
            <rFont val="Tahoma"/>
            <family val="2"/>
          </rPr>
          <t xml:space="preserve">Must use State Contract Rental Car Providers. See website for list &amp; prices. </t>
        </r>
        <r>
          <rPr>
            <sz val="8"/>
            <color indexed="81"/>
            <rFont val="Tahoma"/>
            <family val="2"/>
          </rPr>
          <t xml:space="preserve">
 </t>
        </r>
      </text>
    </comment>
    <comment ref="C30" authorId="0" shapeId="0" xr:uid="{00000000-0006-0000-0300-00000A000000}">
      <text>
        <r>
          <rPr>
            <b/>
            <sz val="9"/>
            <color indexed="81"/>
            <rFont val="Tahoma"/>
            <family val="2"/>
          </rPr>
          <t>This amount will appear on the travel voucher to show the maximum that should be paid on this trip from all sources.</t>
        </r>
      </text>
    </comment>
    <comment ref="D30" authorId="0" shapeId="0" xr:uid="{00000000-0006-0000-0300-000008000000}">
      <text>
        <r>
          <rPr>
            <b/>
            <sz val="8"/>
            <color indexed="81"/>
            <rFont val="Tahoma"/>
            <family val="2"/>
          </rPr>
          <t>If you are not the Pcard holder we need to know whose card you will be using to secure the charge</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Rayonne J Grant</author>
    <author>User</author>
    <author>HP Authorized Customer</author>
  </authors>
  <commentList>
    <comment ref="B21" authorId="0" shapeId="0" xr:uid="{00000000-0006-0000-0500-000001000000}">
      <text>
        <r>
          <rPr>
            <b/>
            <sz val="9"/>
            <color indexed="60"/>
            <rFont val="Tahoma"/>
            <family val="2"/>
          </rPr>
          <t>The rate on the form is fixed. If you need to change it to .21c, manually change it after printing.</t>
        </r>
      </text>
    </comment>
    <comment ref="B23" authorId="1" shapeId="0" xr:uid="{00000000-0006-0000-0500-000002000000}">
      <text>
        <r>
          <rPr>
            <b/>
            <sz val="8"/>
            <color indexed="10"/>
            <rFont val="Tahoma"/>
            <family val="2"/>
          </rPr>
          <t>ENTER DATES 
Month/Date/Year
DO NOT COMBINE DATES</t>
        </r>
        <r>
          <rPr>
            <sz val="8"/>
            <color indexed="81"/>
            <rFont val="Tahoma"/>
            <family val="2"/>
          </rPr>
          <t xml:space="preserve">
</t>
        </r>
      </text>
    </comment>
    <comment ref="B50" authorId="2" shapeId="0" xr:uid="{00000000-0006-0000-0500-000003000000}">
      <text>
        <r>
          <rPr>
            <b/>
            <sz val="8"/>
            <color indexed="81"/>
            <rFont val="Tahoma"/>
            <family val="2"/>
          </rPr>
          <t>Provide memo if chartfield info is different than PTT. Signatures required.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Rayonne Grant</author>
    <author>Rayonne J Grant</author>
    <author>Valued Sony Customer</author>
  </authors>
  <commentList>
    <comment ref="D13" authorId="0" shapeId="0" xr:uid="{00000000-0006-0000-0900-000001000000}">
      <text>
        <r>
          <rPr>
            <sz val="9"/>
            <color indexed="81"/>
            <rFont val="Tahoma"/>
            <family val="2"/>
          </rPr>
          <t xml:space="preserve">Leave blank or call vendor maintenance personto see if the company is set to pay. Call x64131
</t>
        </r>
      </text>
    </comment>
    <comment ref="D15" authorId="1" shapeId="0" xr:uid="{00000000-0006-0000-0900-000002000000}">
      <text>
        <r>
          <rPr>
            <b/>
            <sz val="10"/>
            <color indexed="81"/>
            <rFont val="Tahoma"/>
            <family val="2"/>
          </rPr>
          <t xml:space="preserve">Please type the complete name of the Company to receive the payment. See "who to make the check payable to" on your registration form. </t>
        </r>
        <r>
          <rPr>
            <sz val="8"/>
            <color indexed="81"/>
            <rFont val="Tahoma"/>
            <family val="2"/>
          </rPr>
          <t xml:space="preserve">
</t>
        </r>
      </text>
    </comment>
    <comment ref="D21" authorId="2" shapeId="0" xr:uid="{00000000-0006-0000-0900-000003000000}">
      <text>
        <r>
          <rPr>
            <b/>
            <sz val="8"/>
            <color indexed="10"/>
            <rFont val="Tahoma"/>
            <family val="2"/>
          </rPr>
          <t>Will expedite the process of getting a W9 - and getting a check processed.</t>
        </r>
      </text>
    </comment>
    <comment ref="D22" authorId="2" shapeId="0" xr:uid="{00000000-0006-0000-0900-000004000000}">
      <text>
        <r>
          <rPr>
            <b/>
            <sz val="8"/>
            <color indexed="10"/>
            <rFont val="Tahoma"/>
            <family val="2"/>
          </rPr>
          <t>Will expedite the process of getting a W9 - and getting a check processed.</t>
        </r>
        <r>
          <rPr>
            <sz val="8"/>
            <color indexed="10"/>
            <rFont val="Tahoma"/>
            <family val="2"/>
          </rPr>
          <t xml:space="preserve">
</t>
        </r>
      </text>
    </comment>
  </commentList>
</comments>
</file>

<file path=xl/sharedStrings.xml><?xml version="1.0" encoding="utf-8"?>
<sst xmlns="http://schemas.openxmlformats.org/spreadsheetml/2006/main" count="1220" uniqueCount="813">
  <si>
    <t xml:space="preserve">Additional Signature (if required):______________________________________________________________________Date:_________________ </t>
  </si>
  <si>
    <t>TR ADV AGMT</t>
  </si>
  <si>
    <t>Travel Advance Agreement (Required for all advances)</t>
  </si>
  <si>
    <t>IF REQUESTING AN ADVANCE, THIS FORM MUST BE ATTACHED TO THE PERMISSION TO TRAVEL</t>
  </si>
  <si>
    <t>Amount Requested</t>
  </si>
  <si>
    <t>End Date of Trip</t>
  </si>
  <si>
    <t>This form is password protected.  All information for this form is obtained from information entered on the START HERE page and the PTT page.</t>
  </si>
  <si>
    <t>Date</t>
  </si>
  <si>
    <t>Lodging</t>
  </si>
  <si>
    <t>TOTAL</t>
  </si>
  <si>
    <t>Did you use a University vehicle?</t>
  </si>
  <si>
    <t>No</t>
  </si>
  <si>
    <t>From</t>
  </si>
  <si>
    <t>To</t>
  </si>
  <si>
    <t>Miles</t>
  </si>
  <si>
    <t xml:space="preserve"> </t>
  </si>
  <si>
    <t>Mode</t>
  </si>
  <si>
    <t>Ticket Amt</t>
  </si>
  <si>
    <t>Item</t>
  </si>
  <si>
    <t>Amount</t>
  </si>
  <si>
    <t>Place Where Expenses Were Incurred</t>
  </si>
  <si>
    <t>Dept Name</t>
  </si>
  <si>
    <t>Phone #</t>
  </si>
  <si>
    <t>Accompanied By:</t>
  </si>
  <si>
    <t>Fund</t>
  </si>
  <si>
    <t>Program</t>
  </si>
  <si>
    <t>Dept ID</t>
  </si>
  <si>
    <t>Expense</t>
  </si>
  <si>
    <t>Proj/Grant</t>
  </si>
  <si>
    <t>Registration Fees</t>
  </si>
  <si>
    <t>http://www.usm.edu/procurement/travel.html</t>
  </si>
  <si>
    <t>Dept Box #</t>
  </si>
  <si>
    <t>E-Mail</t>
  </si>
  <si>
    <t>Name</t>
  </si>
  <si>
    <t>Faculty</t>
  </si>
  <si>
    <t>Staff</t>
  </si>
  <si>
    <t>Airfare</t>
  </si>
  <si>
    <t>Rental Car</t>
  </si>
  <si>
    <t>Bus</t>
  </si>
  <si>
    <t>Train</t>
  </si>
  <si>
    <t>Taxi</t>
  </si>
  <si>
    <t>Other</t>
  </si>
  <si>
    <t>Yes  (or)  No</t>
  </si>
  <si>
    <t>Rate</t>
  </si>
  <si>
    <t>Department Name</t>
  </si>
  <si>
    <t>Homer Coffman</t>
  </si>
  <si>
    <t>THE UNIVERSITY OF SOUTHERN MISSISSIPPI</t>
  </si>
  <si>
    <t xml:space="preserve">Submit at least two weeks prior to travel dates </t>
  </si>
  <si>
    <t>Department Box #</t>
  </si>
  <si>
    <t>SIGNATURES</t>
  </si>
  <si>
    <t>I acknowledge that I have read and understand the University Travel Policy</t>
  </si>
  <si>
    <t xml:space="preserve">  *Required for Domestic Travel</t>
  </si>
  <si>
    <t>**Required for Foreign, Hawaii, Canada, and Mexico Travel</t>
  </si>
  <si>
    <t>Ending Date</t>
  </si>
  <si>
    <t>Beginning Date</t>
  </si>
  <si>
    <t>Employee Name</t>
  </si>
  <si>
    <t>Dates of Travel
(include traveling dates)</t>
  </si>
  <si>
    <t>Grad Student</t>
  </si>
  <si>
    <t>Title of Meeting:</t>
  </si>
  <si>
    <t>Purpose of trip:</t>
  </si>
  <si>
    <t>Print signature name =&gt;</t>
  </si>
  <si>
    <t>USM Travel Coordinator                                                            Date Signed</t>
  </si>
  <si>
    <t>PTT</t>
  </si>
  <si>
    <t>BREF</t>
  </si>
  <si>
    <t>CHARTFIELD:</t>
  </si>
  <si>
    <t>*Chair or Next Higher Expenditure Authority                            Date Signed</t>
  </si>
  <si>
    <t>Signature of Traveler                                                                 Date Signed</t>
  </si>
  <si>
    <t>**Vice President                                                                 Date Signed</t>
  </si>
  <si>
    <t>**President                                                                         Date Signed</t>
  </si>
  <si>
    <t>Total Meals &amp; Lodging</t>
  </si>
  <si>
    <t>Total Travel By Personal Vehicle</t>
  </si>
  <si>
    <t>Total Travel By Public Carrier</t>
  </si>
  <si>
    <t>Total Other Expenses</t>
  </si>
  <si>
    <t>Voucher No.</t>
  </si>
  <si>
    <t>Tab Legend for Different Forms</t>
  </si>
  <si>
    <t>Project /Grant</t>
  </si>
  <si>
    <t>Submitter</t>
  </si>
  <si>
    <t>University Classification</t>
  </si>
  <si>
    <t>Telephone (USM Business Only)</t>
  </si>
  <si>
    <t>Permission to Travel (All Conf, Conventions, Associations, and Meetings)</t>
  </si>
  <si>
    <t>USM Empl ID</t>
  </si>
  <si>
    <t xml:space="preserve">Taxi/Shuttle/Limousine - from airport </t>
  </si>
  <si>
    <t>Taxi/Shuttle/Limousine - to airport</t>
  </si>
  <si>
    <t xml:space="preserve">Motel room internet Charges </t>
  </si>
  <si>
    <t>TYPE signature name here =&gt;</t>
  </si>
  <si>
    <t>To (City, State)</t>
  </si>
  <si>
    <t>From (City, State)</t>
  </si>
  <si>
    <t xml:space="preserve">From - City, State </t>
  </si>
  <si>
    <t>CHARTFIELD INFO</t>
  </si>
  <si>
    <t>Tolls</t>
  </si>
  <si>
    <t>Parking</t>
  </si>
  <si>
    <t>Tips (baggage handling-$1 per bag)</t>
  </si>
  <si>
    <t>Business Related Expense Form  (Entertainment)</t>
  </si>
  <si>
    <t>PROCESSED BY:</t>
  </si>
  <si>
    <t>VOUCHER DATE</t>
  </si>
  <si>
    <t>VOUCHER NUMBER</t>
  </si>
  <si>
    <t>AMOUNT</t>
  </si>
  <si>
    <t>ACCOUNTING USE ONLY</t>
  </si>
  <si>
    <t xml:space="preserve">TOTAL </t>
  </si>
  <si>
    <t>ADDRESS TO WHICH CHECK SHOULD BE SENT</t>
  </si>
  <si>
    <t>VENDOR ID</t>
  </si>
  <si>
    <t>DO NOT ABBREVIATE THE NAME OF THE VENDOR</t>
  </si>
  <si>
    <t>DEPARTMENT NAME</t>
  </si>
  <si>
    <t>NAME</t>
  </si>
  <si>
    <t>PERSON COMPLETING FORM</t>
  </si>
  <si>
    <t>REG-CK</t>
  </si>
  <si>
    <t>A COPY OF THE PERMISSION TO TRAVEL MUST BE ATTACHED FOR ALL INDIVIDUALS REQUESTING REGISTRATION PAYMENTS</t>
  </si>
  <si>
    <t>DEPT BOX</t>
  </si>
  <si>
    <t>TELEPHONE # OF VENDOR</t>
  </si>
  <si>
    <t>FAX # OF VENDOR</t>
  </si>
  <si>
    <t xml:space="preserve">E-MAIL </t>
  </si>
  <si>
    <t>PHONE #</t>
  </si>
  <si>
    <t>A COPY OF THE PERMISSION TO TRAVEL MUST BE ATTACHED FOR ALL INDIVIDUALS 
REQUESTING REGISTRATION PAYMENTS</t>
  </si>
  <si>
    <t>REGISTRATION DUE DATE</t>
  </si>
  <si>
    <t xml:space="preserve">If the registration is due before </t>
  </si>
  <si>
    <t xml:space="preserve">                        for the check to be processed.  This will allow for required signatures, setting up the vendor and processing the check.</t>
  </si>
  <si>
    <t>Select an expense from drop down box</t>
  </si>
  <si>
    <t xml:space="preserve">This form must be completed when business entertainment expense has been incurred for the University.  </t>
  </si>
  <si>
    <t>USM Empl #</t>
  </si>
  <si>
    <t>Location</t>
  </si>
  <si>
    <t xml:space="preserve">yes   </t>
  </si>
  <si>
    <t>EMPLOYEE NAME(S)</t>
  </si>
  <si>
    <t>AMOUNT TO BE REIMBURSED</t>
  </si>
  <si>
    <t>AMOUNT DUE USM</t>
  </si>
  <si>
    <t>REQUIRED FOR REPORTING TO IHL</t>
  </si>
  <si>
    <t>Banquet Fee (receipt required)</t>
  </si>
  <si>
    <t>MUST HAVE SIGNATURE AUTHORITY FOR ALL BUDGET STRINGS USED!</t>
  </si>
  <si>
    <t>IT IS THE EMPLOYEES RESPONSIBILITY TO OBTAIN THE SIGNATURES</t>
  </si>
  <si>
    <t>Taxi/Shuttle/Limousine  - Reference  Where</t>
  </si>
  <si>
    <t>MUST INITIAL OR 
IT WILL BE SENT BACK</t>
  </si>
  <si>
    <t>DO NOT SEND THIS PAGE TO TRAVEL - KEEP FOR YOUR RECORDS</t>
  </si>
  <si>
    <t>Observation</t>
  </si>
  <si>
    <t>Recruitment</t>
  </si>
  <si>
    <t>Training</t>
  </si>
  <si>
    <t>Other (Attach a memo to explain)</t>
  </si>
  <si>
    <t>Select a purpose from drop down box</t>
  </si>
  <si>
    <t>Travel Voucher (To be Reimbursed before and after trip)</t>
  </si>
  <si>
    <t>Registration Check Request (For Univ to cut a check to the vendor)</t>
  </si>
  <si>
    <t>Research and Teaching</t>
  </si>
  <si>
    <t xml:space="preserve">Rental Car - original receipt   (NOT PCARD) </t>
  </si>
  <si>
    <r>
      <t>A COPY OF THE PERMISSION TO TRAVEL MUST BE ATTACHED</t>
    </r>
    <r>
      <rPr>
        <u/>
        <sz val="14"/>
        <color indexed="10"/>
        <rFont val="Arial"/>
        <family val="2"/>
      </rPr>
      <t xml:space="preserve"> FOR ALL INDIVIDUALS </t>
    </r>
    <r>
      <rPr>
        <sz val="14"/>
        <color indexed="10"/>
        <rFont val="Arial"/>
        <family val="2"/>
      </rPr>
      <t xml:space="preserve">
REQUESTING REGISTRATION PAYMENTS</t>
    </r>
  </si>
  <si>
    <t>Rtl Car Fuel-org receipt+Rental receipt</t>
  </si>
  <si>
    <t xml:space="preserve">Personal Vehicle Fuel (org receipt)No mileage </t>
  </si>
  <si>
    <t xml:space="preserve">SS# </t>
  </si>
  <si>
    <t>NO</t>
  </si>
  <si>
    <t>YES</t>
  </si>
  <si>
    <t>MAX AMOUNT ALLOWED</t>
  </si>
  <si>
    <t>MUST BE ATTACHED TO THE EMPLOYEE REIMBURSEMENT VOUCHER OR
 IF THERE IS TRAVEL INVOLVED ATTACH TO THE TRAVEL VOUCHER</t>
  </si>
  <si>
    <t>Approved By (Signature Authority)</t>
  </si>
  <si>
    <t xml:space="preserve">PROJECT/         GRANT
</t>
  </si>
  <si>
    <t xml:space="preserve">PROGRAM
</t>
  </si>
  <si>
    <t xml:space="preserve">FUND
</t>
  </si>
  <si>
    <t>Special Instructions/Notes:                (If blank, check will be mailed to address provided with the registration forms provided. )</t>
  </si>
  <si>
    <t>DESCRIPTION (IDENTIFY WHAT IS TO BE PAID, FOR WHO &amp; HOW MUCH?)</t>
  </si>
  <si>
    <t>Account Code</t>
  </si>
  <si>
    <t>Reclass No.</t>
  </si>
  <si>
    <t>Travel Date</t>
  </si>
  <si>
    <t>CHARTFIELD 1</t>
  </si>
  <si>
    <t>CHARTFIELD 2</t>
  </si>
  <si>
    <t>TODAYS DATE</t>
  </si>
  <si>
    <t>LIST ALL ATTENDEES BELOW ON FORM</t>
  </si>
  <si>
    <t xml:space="preserve">DEPT ID
</t>
  </si>
  <si>
    <t>Campus Phone #</t>
  </si>
  <si>
    <t xml:space="preserve">Business Meeting - Not an organized meeting, no Permission to Travel required </t>
  </si>
  <si>
    <t xml:space="preserve">Business Meeting - Organized meeting, Permission to Travel required </t>
  </si>
  <si>
    <t>Seminar - Permission to Travel required</t>
  </si>
  <si>
    <t>Workshop - Permission to Travel required</t>
  </si>
  <si>
    <t xml:space="preserve">Performance </t>
  </si>
  <si>
    <t>Presentation - Organized meeting - Attach hotel &amp; room rate info to the Permission to Travel.</t>
  </si>
  <si>
    <t xml:space="preserve">Presentation - Not an organized meeting, no Permission to Travel required </t>
  </si>
  <si>
    <t>BE SURE TO</t>
  </si>
  <si>
    <t>Purpose of Travel (REQUIRED)</t>
  </si>
  <si>
    <t>Lodging*</t>
  </si>
  <si>
    <t xml:space="preserve">2. TRAVEL BY PERSONAL VEHICLE </t>
  </si>
  <si>
    <t>1. MEALS AND LODGING</t>
  </si>
  <si>
    <t xml:space="preserve">2.TRAVEL BY PERSONAL VEHICLE </t>
  </si>
  <si>
    <t>3.TRAVEL BY PUBLIC CARRIER (Mode = Airfare, Bus, Train, etc)</t>
  </si>
  <si>
    <t xml:space="preserve">Mileage reimbursement for driving a University Vehicle cannot be claimed. </t>
  </si>
  <si>
    <t>Did you have a working University vehicle available for use on this trip, but chose to drive your personal car?</t>
  </si>
  <si>
    <t>6) **Vice President/Provost                                                      Date</t>
  </si>
  <si>
    <t>7) **President/or Designee                                                       Date</t>
  </si>
  <si>
    <t xml:space="preserve">Campus  E-Mail </t>
  </si>
  <si>
    <t>UNIVERSITY OF SOUTHERN MISSISSIPPI</t>
  </si>
  <si>
    <t>*Lodging required for meal reimbursements- DO NOT LEAVE BLANK</t>
  </si>
  <si>
    <t>(reimbursements are not considered advances)</t>
  </si>
  <si>
    <t>Total  Travel By Public Carrier</t>
  </si>
  <si>
    <r>
      <t xml:space="preserve">Note: for additional mileage, use tab </t>
    </r>
    <r>
      <rPr>
        <b/>
        <u/>
        <sz val="10"/>
        <color indexed="8"/>
        <rFont val="Times New Roman"/>
        <family val="1"/>
      </rPr>
      <t>Multi Trip Mileage</t>
    </r>
  </si>
  <si>
    <r>
      <t xml:space="preserve">Permission to Travel  Filed  </t>
    </r>
    <r>
      <rPr>
        <sz val="8"/>
        <color indexed="8"/>
        <rFont val="Arial"/>
        <family val="2"/>
      </rPr>
      <t>(if yes, attach copy)</t>
    </r>
  </si>
  <si>
    <t>Airline Luggage Fee (receipt required)</t>
  </si>
  <si>
    <t>Banquet Fee(receipt required)deduct fr perdiem</t>
  </si>
  <si>
    <t>Yes or No</t>
  </si>
  <si>
    <t>ENTER THE TOTAL</t>
  </si>
  <si>
    <r>
      <t xml:space="preserve">3.  A list of all persons in attendance, </t>
    </r>
    <r>
      <rPr>
        <b/>
        <i/>
        <u/>
        <sz val="14"/>
        <color indexed="10"/>
        <rFont val="Times New Roman"/>
        <family val="1"/>
      </rPr>
      <t xml:space="preserve">including their relationship to the program to be benefited </t>
    </r>
    <r>
      <rPr>
        <b/>
        <i/>
        <sz val="14"/>
        <color indexed="10"/>
        <rFont val="Times New Roman"/>
        <family val="1"/>
      </rPr>
      <t>as well as any other relevant details. (Identify any additional employee's next to their name).</t>
    </r>
  </si>
  <si>
    <t>Yes (or)No</t>
  </si>
  <si>
    <t>Yes</t>
  </si>
  <si>
    <t xml:space="preserve">Will the other USM Employees file a travel voucher requesting perdiem for the same trip? </t>
  </si>
  <si>
    <t>Registration Fees (NOT PCARD)</t>
  </si>
  <si>
    <t xml:space="preserve">Other Expenses (attach note) </t>
  </si>
  <si>
    <t>ADVANCE REQUEST</t>
  </si>
  <si>
    <t>Max allowed is 80%</t>
  </si>
  <si>
    <t xml:space="preserve">Motel room Internet Charges </t>
  </si>
  <si>
    <t>Departure</t>
  </si>
  <si>
    <t>Arrival</t>
  </si>
  <si>
    <t>ATTACH CHECK AND SUBMIT TO TRAVEL OFFICE</t>
  </si>
  <si>
    <t>Rtl Car Fuel (org Receipt and Rental Receipt)</t>
  </si>
  <si>
    <t xml:space="preserve"> Name must match Payroll Employee ID (No nicknames)</t>
  </si>
  <si>
    <t>Advance OI Number</t>
  </si>
  <si>
    <t>AdvanceVoucher Number</t>
  </si>
  <si>
    <t>Date Processed</t>
  </si>
  <si>
    <t>ENTER GRAND TOTAL AT BOTTOM OF FORM</t>
  </si>
  <si>
    <t>Attach conference hotel blocked room rate info(not reservation) to the Permission to Travel.  State requires even if you stay at a lower priced non-conference motel/hotel.</t>
  </si>
  <si>
    <r>
      <rPr>
        <b/>
        <sz val="14"/>
        <color indexed="10"/>
        <rFont val="Arial"/>
        <family val="2"/>
      </rPr>
      <t xml:space="preserve">Registration fees are paid by the traveling employee.  </t>
    </r>
    <r>
      <rPr>
        <sz val="14"/>
        <color indexed="10"/>
        <rFont val="Arial"/>
        <family val="2"/>
      </rPr>
      <t xml:space="preserve">
</t>
    </r>
    <r>
      <rPr>
        <b/>
        <u/>
        <sz val="14"/>
        <color indexed="10"/>
        <rFont val="Arial"/>
        <family val="2"/>
      </rPr>
      <t>EXCEPTIONS</t>
    </r>
    <r>
      <rPr>
        <sz val="14"/>
        <color indexed="10"/>
        <rFont val="Arial"/>
        <family val="2"/>
      </rPr>
      <t xml:space="preserve">
1. </t>
    </r>
    <r>
      <rPr>
        <sz val="12"/>
        <color indexed="10"/>
        <rFont val="Arial"/>
        <family val="2"/>
      </rPr>
      <t xml:space="preserve">Is this registration for a Group (4 or more employees)?  </t>
    </r>
    <r>
      <rPr>
        <sz val="12"/>
        <rFont val="Arial"/>
        <family val="2"/>
      </rPr>
      <t>If yes, complete form.  If no, employee needs to pay</t>
    </r>
    <r>
      <rPr>
        <sz val="12"/>
        <color indexed="10"/>
        <rFont val="Arial"/>
        <family val="2"/>
      </rPr>
      <t xml:space="preserve">.
2. Is this registration over $750.00?  </t>
    </r>
    <r>
      <rPr>
        <sz val="12"/>
        <rFont val="Arial"/>
        <family val="2"/>
      </rPr>
      <t>If yes, complete form.  If no, employee needs to pay.</t>
    </r>
    <r>
      <rPr>
        <sz val="12"/>
        <color indexed="10"/>
        <rFont val="Arial"/>
        <family val="2"/>
      </rPr>
      <t xml:space="preserve">
Is the PCard either not accepted or not available as an option, and you do not meet #1 &amp; #2 above? </t>
    </r>
    <r>
      <rPr>
        <sz val="12"/>
        <rFont val="Arial"/>
        <family val="2"/>
      </rPr>
      <t>The employee can pay via personal credit card and be reimbursed immediately by completing a travel voucher and attaching proof of payment.</t>
    </r>
  </si>
  <si>
    <t>START HERE</t>
  </si>
  <si>
    <t>TV pg2</t>
  </si>
  <si>
    <t>PCARD INSTRUCTIONS</t>
  </si>
  <si>
    <t>Description/Breakdown/Location of Expense</t>
  </si>
  <si>
    <t>MUST BE ATTACHED TO TRAVEL VOUCHER PAGE 1</t>
  </si>
  <si>
    <t xml:space="preserve">I do solemnly affirm that the amounts scheduled above are just and true in all respects and were expended for The University of Southern Mississippi's purposes. Any refund or credit for cancelled travel should be returned to the University or applied towards future travel. </t>
  </si>
  <si>
    <t>Requested By (Traveler) Signature</t>
  </si>
  <si>
    <t>Signature</t>
  </si>
  <si>
    <r>
      <t xml:space="preserve">If a W-9 is not attached the </t>
    </r>
    <r>
      <rPr>
        <b/>
        <i/>
        <u/>
        <sz val="12"/>
        <rFont val="Times New Roman"/>
        <family val="1"/>
      </rPr>
      <t>Telephone Number</t>
    </r>
    <r>
      <rPr>
        <b/>
        <u/>
        <sz val="12"/>
        <rFont val="Times New Roman"/>
        <family val="1"/>
      </rPr>
      <t xml:space="preserve"> and </t>
    </r>
    <r>
      <rPr>
        <b/>
        <i/>
        <u/>
        <sz val="12"/>
        <rFont val="Times New Roman"/>
        <family val="1"/>
      </rPr>
      <t xml:space="preserve">Fax Number </t>
    </r>
    <r>
      <rPr>
        <b/>
        <u/>
        <sz val="12"/>
        <rFont val="Times New Roman"/>
        <family val="1"/>
      </rPr>
      <t>are required.  Payment cannot be made until a W-9 has been received.</t>
    </r>
  </si>
  <si>
    <t xml:space="preserve">Is the Permission to Travel attached for all Fac/Staff/GA requesting fees paid?    </t>
  </si>
  <si>
    <t xml:space="preserve">Yes  </t>
  </si>
  <si>
    <t xml:space="preserve">No   </t>
  </si>
  <si>
    <t>Select</t>
  </si>
  <si>
    <t>Voucher Deadline (to avoid payroll deduction)</t>
  </si>
  <si>
    <t>Notification Dates</t>
  </si>
  <si>
    <t>Effective Pay period &amp; Amount(s)</t>
  </si>
  <si>
    <t>Travelers Signature Authority</t>
  </si>
  <si>
    <t>Payroll Deduction Schedule Date</t>
  </si>
  <si>
    <t xml:space="preserve">Travel &amp; Payroll Use Only: </t>
  </si>
  <si>
    <t>Travel Office Use only</t>
  </si>
  <si>
    <t>Dept Mail Box #</t>
  </si>
  <si>
    <t xml:space="preserve">Memo required if dates exceed conference/workshop official dates. </t>
  </si>
  <si>
    <t>AMT  FROM CHARTFIELD 1</t>
  </si>
  <si>
    <t>AMT FROM CHARTFIELD 2</t>
  </si>
  <si>
    <t>5) Travel Coordinator                                                                 Date</t>
  </si>
  <si>
    <t>1)  Employee Signature                                                         Date</t>
  </si>
  <si>
    <t xml:space="preserve">  *Required for Domestic Travel;   **Next Higher Signature, No Employee can approve their own travel.</t>
  </si>
  <si>
    <t>*Additional Approval (If Applicable)                                            Date</t>
  </si>
  <si>
    <t>Total TVpg2</t>
  </si>
  <si>
    <t>Total BREF</t>
  </si>
  <si>
    <t>*By signing, I certify that the above claim is correct, that no part has been paid, that the above expenses were directly related to University business, that I have made payment and I will not be reimbursed from another source.  I also understand that the University will direct deposit this reimbursement into the bank and account number I have listed with Human Resources (exceptions noted on the Travel website).</t>
  </si>
  <si>
    <t>Registration Fee (NOT ON PCARD)</t>
  </si>
  <si>
    <t>In compliance with Section 25-3-45 Mississippi Code 1972, request is made for authorization to attend the following convention, association, or meeting.</t>
  </si>
  <si>
    <t>Signed Permission to Travel attached?</t>
  </si>
  <si>
    <t>NO ABSTRACT FEES AND MEMBERSHIP FEES ON VOUCHER -SEND TO AP</t>
  </si>
  <si>
    <t>AMOUNT REQUESTED</t>
  </si>
  <si>
    <t>To - City, State (roundtrip=RT)</t>
  </si>
  <si>
    <t>Created on:</t>
  </si>
  <si>
    <t xml:space="preserve">Use "RT" to identify if travel was round trip. </t>
  </si>
  <si>
    <r>
      <t xml:space="preserve">2.  Detailed statement of </t>
    </r>
    <r>
      <rPr>
        <b/>
        <u/>
        <sz val="12"/>
        <color indexed="8"/>
        <rFont val="Times New Roman"/>
        <family val="1"/>
      </rPr>
      <t>purpose for the expense</t>
    </r>
    <r>
      <rPr>
        <b/>
        <sz val="12"/>
        <color indexed="8"/>
        <rFont val="Times New Roman"/>
        <family val="1"/>
      </rPr>
      <t xml:space="preserve"> as well as the</t>
    </r>
    <r>
      <rPr>
        <b/>
        <u/>
        <sz val="12"/>
        <color indexed="8"/>
        <rFont val="Times New Roman"/>
        <family val="1"/>
      </rPr>
      <t xml:space="preserve"> benefit to the University</t>
    </r>
    <r>
      <rPr>
        <b/>
        <sz val="12"/>
        <color indexed="8"/>
        <rFont val="Times New Roman"/>
        <family val="1"/>
      </rPr>
      <t xml:space="preserve"> </t>
    </r>
    <r>
      <rPr>
        <b/>
        <i/>
        <sz val="12"/>
        <color indexed="10"/>
        <rFont val="Times New Roman"/>
        <family val="1"/>
      </rPr>
      <t>(General phrases such as Entertainment Expenses" and  "Business Lunch" are not adequate explanations and will be returned, thereby delaying reimbursement)</t>
    </r>
  </si>
  <si>
    <r>
      <t xml:space="preserve">Whenever feasible, </t>
    </r>
    <r>
      <rPr>
        <b/>
        <sz val="16"/>
        <color rgb="FFFF0000"/>
        <rFont val="Times New Roman"/>
        <family val="1"/>
      </rPr>
      <t>USM employees traveling together should pay for their own meals</t>
    </r>
    <r>
      <rPr>
        <b/>
        <sz val="16"/>
        <color indexed="8"/>
        <rFont val="Times New Roman"/>
        <family val="1"/>
      </rPr>
      <t xml:space="preserve">.  This will cut down on the possibility of duplicate charges to the budget used for reimbursement.  Signature authorities should </t>
    </r>
    <r>
      <rPr>
        <b/>
        <u/>
        <sz val="16"/>
        <color indexed="8"/>
        <rFont val="Times New Roman"/>
        <family val="1"/>
      </rPr>
      <t>verify that full per-diem is not being paid to one of the guests referenced above on their Travel Voucher</t>
    </r>
    <r>
      <rPr>
        <b/>
        <sz val="16"/>
        <color indexed="8"/>
        <rFont val="Times New Roman"/>
        <family val="1"/>
      </rPr>
      <t>.</t>
    </r>
  </si>
  <si>
    <t>Conference - Attach blocked room rate list to the Permission to Travel(A State requirement)</t>
  </si>
  <si>
    <t>4) Ofc. Of Research Admin. (if restricted funds are used-Box 5157)</t>
  </si>
  <si>
    <t xml:space="preserve">Add your comments/notes for travel below: </t>
  </si>
  <si>
    <t>SSN (Students required)</t>
  </si>
  <si>
    <t>TRAVEL USE ONLY</t>
  </si>
  <si>
    <r>
      <t>TOTAL EXPENSES FOR TV PG2 WILL IMPORT TO TVPG1 (</t>
    </r>
    <r>
      <rPr>
        <b/>
        <u/>
        <sz val="11"/>
        <color rgb="FFFF0000"/>
        <rFont val="Times New Roman"/>
        <family val="1"/>
      </rPr>
      <t>PRINT BOTH PAGES</t>
    </r>
    <r>
      <rPr>
        <b/>
        <u/>
        <sz val="11"/>
        <color indexed="8"/>
        <rFont val="Times New Roman"/>
        <family val="1"/>
      </rPr>
      <t>)</t>
    </r>
  </si>
  <si>
    <r>
      <t xml:space="preserve">4. OTHER EXPENSES  (Original receipts required if over $10.00) </t>
    </r>
    <r>
      <rPr>
        <b/>
        <sz val="9"/>
        <color rgb="FFFF0000"/>
        <rFont val="Arial Black"/>
        <family val="2"/>
      </rPr>
      <t>Cannot be on the Pcard</t>
    </r>
    <r>
      <rPr>
        <b/>
        <sz val="9"/>
        <color indexed="8"/>
        <rFont val="Arial Black"/>
        <family val="2"/>
      </rPr>
      <t xml:space="preserve">. </t>
    </r>
  </si>
  <si>
    <t xml:space="preserve">In-state and out-of-state trips for conferences, conventions, associations, and meetings require approvals of the chair or next higher level of expenditure authority and Travel Office. Permission to Travel form IS required.  For more information on the PTT, see Travel Policies and Procedures on the Travel website. 
</t>
  </si>
  <si>
    <t>Business meals use BREF</t>
  </si>
  <si>
    <t>1. GROUP MEALS AND LODGING                                          (Lodging required for meal reimbursement)</t>
  </si>
  <si>
    <t>NAME (LAST, FIRST)</t>
  </si>
  <si>
    <t>SIGNATURE</t>
  </si>
  <si>
    <t>DAYS</t>
  </si>
  <si>
    <t>STUDENT GROUP</t>
  </si>
  <si>
    <t>PERMISSION TO TRAVEL</t>
  </si>
  <si>
    <t>ATTACH REQUIRED STUDENT LOG</t>
  </si>
  <si>
    <t xml:space="preserve">Group Meals </t>
  </si>
  <si>
    <t>Group Lodging</t>
  </si>
  <si>
    <t>Group Airfare</t>
  </si>
  <si>
    <t>Group Registration Fee</t>
  </si>
  <si>
    <t>RECEIPTS ARE REQUIRED FOR GROUP MEALS PAID AT EATING ESTABLISHMENTS.</t>
  </si>
  <si>
    <t>USM STUDENT GROUP TRAVEL VOUCHER</t>
  </si>
  <si>
    <t>STUDENT GROUP TRAVEL VOUCHER</t>
  </si>
  <si>
    <t>ESTIMATED STUDENT GROUP EXPENSES:</t>
  </si>
  <si>
    <t xml:space="preserve">A regular PTT is required for each additional Faculty/Staff Members accompaning group on trip. </t>
  </si>
  <si>
    <t>STUDENT LOG</t>
  </si>
  <si>
    <t>Group Travel select  YES or NO</t>
  </si>
  <si>
    <t>NO (Use the Domestic Form)</t>
  </si>
  <si>
    <t xml:space="preserve">A requirement to claim perdiem </t>
  </si>
  <si>
    <t>Pre-approval needed, attach contract.</t>
  </si>
  <si>
    <t>INSTRUCTIONS</t>
  </si>
  <si>
    <t>List of student name and id# along with perdiem signature</t>
  </si>
  <si>
    <t>Max payment allowed</t>
  </si>
  <si>
    <t>Total TVpg1</t>
  </si>
  <si>
    <t xml:space="preserve">Location </t>
  </si>
  <si>
    <t>Select Faculty, Staff, PI, Student</t>
  </si>
  <si>
    <t>THE FOLLOWING INFORMATION IS REQUIRED BY THE STATE OF MS. 
FORM WILL BE RETURNED IF NOT COMPLETED.</t>
  </si>
  <si>
    <t xml:space="preserve">RECEIPTS ARE REQUIRED FOR GROUP MEALS PAID AT EATING ESTABLISHMENTS INSTEAD OF GIVING PERDIEM. </t>
  </si>
  <si>
    <t>A Permission to Travel form and Student Log is required for all Student Group Travel.</t>
  </si>
  <si>
    <t xml:space="preserve">YES (attach all PTT's)   </t>
  </si>
  <si>
    <r>
      <t>1.</t>
    </r>
    <r>
      <rPr>
        <b/>
        <sz val="9"/>
        <color indexed="8"/>
        <rFont val="Times New Roman"/>
        <family val="1"/>
      </rPr>
      <t xml:space="preserve"> After your trip enter the amount of perdiem you paid to each person so it will reflect on TVpg1.  </t>
    </r>
    <r>
      <rPr>
        <b/>
        <u/>
        <sz val="9"/>
        <color indexed="8"/>
        <rFont val="Times New Roman"/>
        <family val="1"/>
      </rPr>
      <t xml:space="preserve"> 2.</t>
    </r>
    <r>
      <rPr>
        <b/>
        <sz val="9"/>
        <color indexed="8"/>
        <rFont val="Times New Roman"/>
        <family val="1"/>
      </rPr>
      <t xml:space="preserve"> Attach a separate signature list for money received.</t>
    </r>
    <r>
      <rPr>
        <b/>
        <u/>
        <sz val="9"/>
        <color indexed="8"/>
        <rFont val="Times New Roman"/>
        <family val="1"/>
      </rPr>
      <t xml:space="preserve"> </t>
    </r>
  </si>
  <si>
    <t>VENDOR (Payee)</t>
  </si>
  <si>
    <t xml:space="preserve">ACCOUNT      (Leave Blank) </t>
  </si>
  <si>
    <t>Ofc. Of Reseach Admin. Signature</t>
  </si>
  <si>
    <t>(If restricted funds used, signature required - send to 5157)</t>
  </si>
  <si>
    <r>
      <t xml:space="preserve">Attach all </t>
    </r>
    <r>
      <rPr>
        <b/>
        <u/>
        <sz val="16"/>
        <color rgb="FFFF0000"/>
        <rFont val="Arial Narrow"/>
        <family val="2"/>
      </rPr>
      <t>original itemized receipts</t>
    </r>
    <r>
      <rPr>
        <u/>
        <sz val="16"/>
        <color indexed="8"/>
        <rFont val="Arial Narrow"/>
        <family val="2"/>
      </rPr>
      <t xml:space="preserve"> </t>
    </r>
    <r>
      <rPr>
        <sz val="16"/>
        <color indexed="8"/>
        <rFont val="Arial Narrow"/>
        <family val="2"/>
      </rPr>
      <t>to this form and attach to a Travel Voucher or Employee Reimbursement Voucher</t>
    </r>
  </si>
  <si>
    <r>
      <t xml:space="preserve">The attached receipts had no alcoholic beverages purchased on them.  _________ (Initials of person requesting reimbursement-REQUIRED)               </t>
    </r>
    <r>
      <rPr>
        <i/>
        <sz val="12"/>
        <color rgb="FFFF0000"/>
        <rFont val="Times New Roman"/>
        <family val="1"/>
      </rPr>
      <t xml:space="preserve">Alcohol will not be reimbursed. </t>
    </r>
  </si>
  <si>
    <t>1. List:  Date, Time, Place of Entertainment and Bill Amount.           (Itemize - do not combine)</t>
  </si>
  <si>
    <t xml:space="preserve">List attendees Name, their Title,  their relationship to program and if they are an employee or non-employee. </t>
  </si>
  <si>
    <t>Example:                                           1. John Doe, President, ABC Corp., Donor, non-Employee.                            2. Jane Doe, Director of Development, Employee.</t>
  </si>
  <si>
    <r>
      <t xml:space="preserve">General phrases such as </t>
    </r>
    <r>
      <rPr>
        <b/>
        <i/>
        <sz val="14"/>
        <color indexed="8"/>
        <rFont val="Arial"/>
        <family val="2"/>
      </rPr>
      <t xml:space="preserve">"Entertainment Expenses" </t>
    </r>
    <r>
      <rPr>
        <b/>
        <sz val="14"/>
        <color indexed="8"/>
        <rFont val="Arial"/>
        <family val="2"/>
      </rPr>
      <t xml:space="preserve">and  </t>
    </r>
    <r>
      <rPr>
        <b/>
        <i/>
        <sz val="14"/>
        <color indexed="8"/>
        <rFont val="Arial"/>
        <family val="2"/>
      </rPr>
      <t xml:space="preserve">"Business Lunch" </t>
    </r>
    <r>
      <rPr>
        <b/>
        <sz val="14"/>
        <color indexed="8"/>
        <rFont val="Arial"/>
        <family val="2"/>
      </rPr>
      <t>are not adequate explanations and will be returned, thereby delaying reimbursement.</t>
    </r>
  </si>
  <si>
    <t>OVERFLOW PAGE.   MUST BE ATTACHED TO TRAVEL VOUCHER PAGE 1</t>
  </si>
  <si>
    <t>Indiv. Breakfast</t>
  </si>
  <si>
    <t>Indiv. Lunch</t>
  </si>
  <si>
    <t>Indiv. Dinner</t>
  </si>
  <si>
    <t>GROUP MEALS (receipts required)</t>
  </si>
  <si>
    <t>Total Indiv.Meals</t>
  </si>
  <si>
    <t>Total ALL Meals</t>
  </si>
  <si>
    <t xml:space="preserve">Indiv. Lunch </t>
  </si>
  <si>
    <t>Indiv Dinner</t>
  </si>
  <si>
    <t>Total All Meals</t>
  </si>
  <si>
    <t>All Expenses</t>
  </si>
  <si>
    <t>Due USM</t>
  </si>
  <si>
    <t>Less Advance</t>
  </si>
  <si>
    <t>Due Employee</t>
  </si>
  <si>
    <t>Student Perdiem paid</t>
  </si>
  <si>
    <t xml:space="preserve">Cash perdiem you gave students on this trip instead of paying for the meal(s).  </t>
  </si>
  <si>
    <t>Enter the total Number of Students</t>
  </si>
  <si>
    <t xml:space="preserve">Option 1:  If you have a small group.    Option 2: (below) If you have a large group. </t>
  </si>
  <si>
    <t>YES: Choose Option 1 or Option 3</t>
  </si>
  <si>
    <t>Select Yes or No</t>
  </si>
  <si>
    <t>NO: Traveler paid for students meals. List on TVpg1 (group meals) attach original receipt.</t>
  </si>
  <si>
    <t>Full Day $</t>
  </si>
  <si>
    <t># DAYS</t>
  </si>
  <si>
    <t xml:space="preserve">Please print this page and attach the required signature sheet the student signed to verify they received the funds, matching the total on this page.  </t>
  </si>
  <si>
    <r>
      <t>Option 2:    Enter # of students, amt paid each &amp; # of days they were paid (</t>
    </r>
    <r>
      <rPr>
        <b/>
        <i/>
        <sz val="10"/>
        <color indexed="8"/>
        <rFont val="Arial"/>
        <family val="2"/>
      </rPr>
      <t>Ideal when you have lots of students traveling</t>
    </r>
    <r>
      <rPr>
        <b/>
        <sz val="10"/>
        <color indexed="8"/>
        <rFont val="Arial"/>
        <family val="2"/>
      </rPr>
      <t>) attach signature sheets.</t>
    </r>
  </si>
  <si>
    <t>CHARGES TO THE PCARD</t>
  </si>
  <si>
    <t>*Employee Signature and Date</t>
  </si>
  <si>
    <t>Chair or Next Higher Signature and Date</t>
  </si>
  <si>
    <t>Add'l Approval Signature (if needed) Date</t>
  </si>
  <si>
    <t>Ofc. Of Research Adm. (Box 5157) Signature Date</t>
  </si>
  <si>
    <t xml:space="preserve">Rental Car - original receipt (NOT ON PCARD) </t>
  </si>
  <si>
    <t>YES-$0.16</t>
  </si>
  <si>
    <r>
      <rPr>
        <b/>
        <sz val="14"/>
        <color rgb="FF0070C0"/>
        <rFont val="Arial Black"/>
        <family val="2"/>
      </rPr>
      <t xml:space="preserve">STUDENT GROUP TRAVEL VOUCHER  </t>
    </r>
    <r>
      <rPr>
        <b/>
        <i/>
        <sz val="14"/>
        <color rgb="FF0070C0"/>
        <rFont val="Arial Black"/>
        <family val="2"/>
      </rPr>
      <t xml:space="preserve">     </t>
    </r>
    <r>
      <rPr>
        <b/>
        <sz val="14"/>
        <color rgb="FF0070C0"/>
        <rFont val="Arial Black"/>
        <family val="2"/>
      </rPr>
      <t xml:space="preserve">                     TV pg2 </t>
    </r>
  </si>
  <si>
    <r>
      <rPr>
        <b/>
        <sz val="20"/>
        <color rgb="FF0070C0"/>
        <rFont val="Arial Black"/>
        <family val="2"/>
      </rPr>
      <t xml:space="preserve">USM TRAVEL
BUSINESS RELATED                                                                                                                                         EXPENSE FORM
</t>
    </r>
    <r>
      <rPr>
        <b/>
        <sz val="20"/>
        <color indexed="8"/>
        <rFont val="Arial Black"/>
        <family val="2"/>
      </rPr>
      <t xml:space="preserve">                                                                                                                                                                                                                                                                                                                                      </t>
    </r>
  </si>
  <si>
    <t>By signing, I certify that the above estimates are correct, that no part has been paid, that the estimates are directly related to University business, and that I will not seek reimbursement from any other source.  I also understand that the University will direct deposit the reimbursement into the bank and account number I have listed with Human Resources (exceptions noted on the Travel Website.)</t>
  </si>
  <si>
    <t>DID YOU PAY OUT PER DIEM?</t>
  </si>
  <si>
    <t>GROUP TRAVEL STUDENT LOG:</t>
  </si>
  <si>
    <t xml:space="preserve">PER DIEM </t>
  </si>
  <si>
    <t>STUDENT I.D.#</t>
  </si>
  <si>
    <t>CHECK REQUESTS THAT DO NOT ALLOW 4 WEEKS 
TO PROCESS WILL BE RETURNED TO THE DEPARTMENT.</t>
  </si>
  <si>
    <t>CHECK REQUEST FORM:</t>
  </si>
  <si>
    <r>
      <t xml:space="preserve">we cannot guarantee that the check will arrive in time.  </t>
    </r>
    <r>
      <rPr>
        <b/>
        <u/>
        <sz val="12"/>
        <rFont val="Times New Roman"/>
        <family val="1"/>
      </rPr>
      <t>You need to allow 3 weeks</t>
    </r>
  </si>
  <si>
    <t>Student Travel Group Permission to Travel (GPTT) and Reimbursement Forms</t>
  </si>
  <si>
    <r>
      <t xml:space="preserve">Advances will not be issued to USM employees.
</t>
    </r>
    <r>
      <rPr>
        <b/>
        <u/>
        <sz val="13"/>
        <color indexed="10"/>
        <rFont val="Arial Narrow"/>
        <family val="2"/>
      </rPr>
      <t>EXCEPTIONS:</t>
    </r>
    <r>
      <rPr>
        <b/>
        <sz val="13"/>
        <color indexed="10"/>
        <rFont val="Arial Narrow"/>
        <family val="2"/>
      </rPr>
      <t xml:space="preserve">
&gt;&gt;International travel
&gt;&gt;Graduate or undergraduate student travel
&gt;&gt;Travel by team or large group </t>
    </r>
    <r>
      <rPr>
        <b/>
        <i/>
        <sz val="13"/>
        <rFont val="Arial Narrow"/>
        <family val="2"/>
      </rPr>
      <t xml:space="preserve">(One faculty or staff member traveling with undergraduate students.  A list of the students must 
     be attached to the Permission to Travel)
</t>
    </r>
    <r>
      <rPr>
        <b/>
        <i/>
        <sz val="13"/>
        <color indexed="10"/>
        <rFont val="Arial Narrow"/>
        <family val="2"/>
      </rPr>
      <t>&gt;&gt;</t>
    </r>
    <r>
      <rPr>
        <b/>
        <sz val="13"/>
        <color indexed="10"/>
        <rFont val="Arial Narrow"/>
        <family val="2"/>
      </rPr>
      <t xml:space="preserve">When the advance is serving to fund programs or research start-up operations, and is approved by the 
     Dean, VP, Associate Dean or Senior Financial Officer.
</t>
    </r>
    <r>
      <rPr>
        <b/>
        <i/>
        <sz val="13"/>
        <rFont val="Arial Narrow"/>
        <family val="2"/>
      </rPr>
      <t xml:space="preserve">
</t>
    </r>
    <r>
      <rPr>
        <b/>
        <sz val="13"/>
        <color indexed="10"/>
        <rFont val="Arial Narrow"/>
        <family val="2"/>
      </rPr>
      <t xml:space="preserve">If you answer yes to any of the above, complete the form, obtain required signatures and submit to travel </t>
    </r>
    <r>
      <rPr>
        <b/>
        <i/>
        <u/>
        <sz val="13"/>
        <color indexed="10"/>
        <rFont val="Arial Narrow"/>
        <family val="2"/>
      </rPr>
      <t>3 weeks prior to your departure date.</t>
    </r>
    <r>
      <rPr>
        <b/>
        <i/>
        <sz val="13"/>
        <rFont val="Arial Narrow"/>
        <family val="2"/>
      </rPr>
      <t xml:space="preserve">
</t>
    </r>
  </si>
  <si>
    <r>
      <rPr>
        <b/>
        <sz val="24"/>
        <color indexed="8"/>
        <rFont val="Arial Narrow"/>
        <family val="2"/>
      </rPr>
      <t xml:space="preserve">THE UNIVERSITY OF SOUTHERN MISSISSIPPI  </t>
    </r>
    <r>
      <rPr>
        <b/>
        <u/>
        <sz val="24"/>
        <color rgb="FFFF0000"/>
        <rFont val="Arial Narrow"/>
        <family val="2"/>
      </rPr>
      <t>STUDENT GROUP</t>
    </r>
    <r>
      <rPr>
        <b/>
        <sz val="24"/>
        <color indexed="8"/>
        <rFont val="Arial Narrow"/>
        <family val="2"/>
      </rPr>
      <t xml:space="preserve"> TRAVEL ADVANCE AGREEMENT</t>
    </r>
    <r>
      <rPr>
        <b/>
        <sz val="13.5"/>
        <color indexed="8"/>
        <rFont val="Arial Narrow"/>
        <family val="2"/>
      </rPr>
      <t xml:space="preserve">                                                                                                                                                                                                                                                                                                                                </t>
    </r>
  </si>
  <si>
    <r>
      <t>The maximum amount that can be advanced is 80 percent of the estimated cost of the trip less any expenses prepaid or charged to the university (registration fees, airline tickets, hotel deposit).</t>
    </r>
    <r>
      <rPr>
        <b/>
        <sz val="14"/>
        <color indexed="8"/>
        <rFont val="Arial Narrow"/>
        <family val="2"/>
      </rPr>
      <t xml:space="preserve">
</t>
    </r>
    <r>
      <rPr>
        <b/>
        <sz val="20"/>
        <color indexed="10"/>
        <rFont val="Arial Narrow"/>
        <family val="2"/>
      </rPr>
      <t>The Advances are to be repaid by the employee with the submission of a Travel Voucher.</t>
    </r>
  </si>
  <si>
    <r>
      <t>Returned Check Policy</t>
    </r>
    <r>
      <rPr>
        <b/>
        <sz val="12"/>
        <color indexed="8"/>
        <rFont val="Arial Narrow"/>
        <family val="2"/>
      </rPr>
      <t xml:space="preserve">
When an employee submits a check to cover an amount due from an advance and the check is returned to USM by the bank because of insufficient funds, the employee will not qualify for future travel advances.
</t>
    </r>
  </si>
  <si>
    <r>
      <t xml:space="preserve"> I have read the above policy regarding Travel Advances and by signing below I understand any part of the advance  that I receive today  that is still outstanding </t>
    </r>
    <r>
      <rPr>
        <b/>
        <sz val="12"/>
        <color indexed="10"/>
        <rFont val="Arial Narrow"/>
        <family val="2"/>
      </rPr>
      <t>15 days</t>
    </r>
    <r>
      <rPr>
        <b/>
        <sz val="12"/>
        <color indexed="8"/>
        <rFont val="Arial Narrow"/>
        <family val="2"/>
      </rPr>
      <t xml:space="preserve"> from the end date of this trip will be payroll deducted, not to exceed one-half of my net pay, at the next available pay period.  If payroll deducted, I understand that I will be ineligible for future advances. 
Signature:______________________________________________________________________Date:_________________ 
</t>
    </r>
  </si>
  <si>
    <r>
      <t>*Contracts &amp; Grants Accounting</t>
    </r>
    <r>
      <rPr>
        <sz val="9"/>
        <color indexed="8"/>
        <rFont val="Arial Narrow"/>
        <family val="2"/>
      </rPr>
      <t xml:space="preserve">  (if restricted funds are expended) </t>
    </r>
    <r>
      <rPr>
        <b/>
        <sz val="12"/>
        <color indexed="8"/>
        <rFont val="Arial Narrow"/>
        <family val="2"/>
      </rPr>
      <t xml:space="preserve"> Date Signed
</t>
    </r>
    <r>
      <rPr>
        <b/>
        <sz val="10"/>
        <color indexed="8"/>
        <rFont val="Arial Narrow"/>
        <family val="2"/>
      </rPr>
      <t xml:space="preserve">      </t>
    </r>
  </si>
  <si>
    <r>
      <t xml:space="preserve">2) *Chair or </t>
    </r>
    <r>
      <rPr>
        <b/>
        <u/>
        <sz val="9"/>
        <rFont val="Arial Narrow"/>
        <family val="2"/>
      </rPr>
      <t>Next Higher</t>
    </r>
    <r>
      <rPr>
        <b/>
        <sz val="9"/>
        <rFont val="Arial Narrow"/>
        <family val="2"/>
      </rPr>
      <t xml:space="preserve"> Expenditure Authority                   Date</t>
    </r>
  </si>
  <si>
    <r>
      <t xml:space="preserve">3) </t>
    </r>
    <r>
      <rPr>
        <b/>
        <u/>
        <sz val="9"/>
        <rFont val="Arial Narrow"/>
        <family val="2"/>
      </rPr>
      <t>**Dean's Signature</t>
    </r>
    <r>
      <rPr>
        <b/>
        <sz val="9"/>
        <rFont val="Arial Narrow"/>
        <family val="2"/>
      </rPr>
      <t xml:space="preserve">                                                           Date</t>
    </r>
  </si>
  <si>
    <t>Date Prepared</t>
  </si>
  <si>
    <t>Person Completing Form</t>
  </si>
  <si>
    <t>Phone Number</t>
  </si>
  <si>
    <t>Campus Email</t>
  </si>
  <si>
    <t>Title of Meeting</t>
  </si>
  <si>
    <t>Location of Event</t>
  </si>
  <si>
    <t>Airfare policy enforced</t>
  </si>
  <si>
    <t>Group Transportation</t>
  </si>
  <si>
    <t>Group Van Fuel, Rideshare</t>
  </si>
  <si>
    <t>Rental Vehicle for Group</t>
  </si>
  <si>
    <t>TOTAL FOR GROUP TRAVEL</t>
  </si>
  <si>
    <t>Max allocation by department</t>
  </si>
  <si>
    <t>"Original" receipts required with voucher</t>
  </si>
  <si>
    <t>Rate x (# of days) x (# of people)</t>
  </si>
  <si>
    <t>ENTER PCARD HOLDER NAME</t>
  </si>
  <si>
    <t>Group Travel with Students qualify for 80% advance when list of students is attached to GPTT submitted 3 wks before start date.</t>
  </si>
  <si>
    <t>GROUP VOUCHER DEADLINE :</t>
  </si>
  <si>
    <t>Enter rounded amt needed:</t>
  </si>
  <si>
    <t>If advance is selected, attach a signed Travel Advance Agreement to the Permission to Travel.</t>
  </si>
  <si>
    <r>
      <rPr>
        <b/>
        <sz val="11"/>
        <rFont val="Arial Narrow"/>
        <family val="2"/>
      </rPr>
      <t>P-CARD can be used for Registration Fees</t>
    </r>
    <r>
      <rPr>
        <sz val="11"/>
        <rFont val="Arial Narrow"/>
        <family val="2"/>
      </rPr>
      <t xml:space="preserve">.                                       </t>
    </r>
    <r>
      <rPr>
        <b/>
        <sz val="11"/>
        <rFont val="Arial Narrow"/>
        <family val="2"/>
      </rPr>
      <t xml:space="preserve">Signed PTT and Receipt must be uploaded to SOARFIN.    </t>
    </r>
    <r>
      <rPr>
        <sz val="11"/>
        <rFont val="Arial Narrow"/>
        <family val="2"/>
      </rPr>
      <t xml:space="preserve">                                                                           If the P-Card is not an option and the Registration is </t>
    </r>
    <r>
      <rPr>
        <b/>
        <u/>
        <sz val="11"/>
        <rFont val="Arial Narrow"/>
        <family val="2"/>
      </rPr>
      <t>over $750.00</t>
    </r>
    <r>
      <rPr>
        <sz val="11"/>
        <rFont val="Arial Narrow"/>
        <family val="2"/>
      </rPr>
      <t xml:space="preserve"> the employee can stil submit a Registration Check Requests for the University to cut a check.  Please allow 3 weeks to process. </t>
    </r>
    <r>
      <rPr>
        <sz val="11"/>
        <color rgb="FFFF0000"/>
        <rFont val="Arial Narrow"/>
        <family val="2"/>
      </rPr>
      <t xml:space="preserve"> </t>
    </r>
    <r>
      <rPr>
        <sz val="11"/>
        <rFont val="Arial Narrow"/>
        <family val="2"/>
      </rPr>
      <t xml:space="preserve">Attach a list with all employee and student names and I.D. numbers. List registration amount next to the name. Total on page should match amount on listed on the PTT.                                                                                                                    </t>
    </r>
    <r>
      <rPr>
        <b/>
        <sz val="11"/>
        <rFont val="Arial Narrow"/>
        <family val="2"/>
      </rPr>
      <t>NOTE: When using the P-Card charges for additional non-allowable services, items, perks must be deducted. Inclusion will result in entire payment being disallowed and repayment of expenses</t>
    </r>
    <r>
      <rPr>
        <sz val="11"/>
        <rFont val="Arial Narrow"/>
        <family val="2"/>
      </rPr>
      <t xml:space="preserve">. </t>
    </r>
  </si>
  <si>
    <t>INSTRUCTIONS FOR COMPLETING TRAVEL FORMS</t>
  </si>
  <si>
    <t>Form Name / Section</t>
  </si>
  <si>
    <t>Field / Line Description</t>
  </si>
  <si>
    <t>Guidance</t>
  </si>
  <si>
    <t>Policy Notes</t>
  </si>
  <si>
    <t>INSTRUCTIONS TAB</t>
  </si>
  <si>
    <t>Table of contents of pages in the workbook.</t>
  </si>
  <si>
    <t>Start a new workbook for each trip</t>
  </si>
  <si>
    <t xml:space="preserve">By starting a new workbook for each trip it ensures you will be using the most updated document containing the any updates in policies as well as rates for mileage. </t>
  </si>
  <si>
    <t>FAQ</t>
  </si>
  <si>
    <t xml:space="preserve">Frequently Asked Questions </t>
  </si>
  <si>
    <t xml:space="preserve">Summary of requirements, travel policies and procedures </t>
  </si>
  <si>
    <t>MANDATORY COMPLETION REQUIRED</t>
  </si>
  <si>
    <t xml:space="preserve">Information entered on this page will import to other worksheets automatically. </t>
  </si>
  <si>
    <t xml:space="preserve">Permission to Travel </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</si>
  <si>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</si>
  <si>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It is important that the employee and the department forward the Permission to Travel to the University Travel Coordinator at least </t>
    </r>
    <r>
      <rPr>
        <b/>
        <sz val="11"/>
        <color rgb="FFFF0000"/>
        <rFont val="Calibri"/>
        <family val="2"/>
        <scheme val="minor"/>
      </rPr>
      <t>two weeks prior to travel</t>
    </r>
    <r>
      <rPr>
        <sz val="10"/>
        <rFont val="Arial"/>
        <family val="2"/>
      </rPr>
      <t xml:space="preserve">. Upon the University Travel Coordinator’s approval, a signed copy will be returned. In order to request a travel advance, the employee must meet exception requirements. </t>
    </r>
  </si>
  <si>
    <t>FPTT</t>
  </si>
  <si>
    <t xml:space="preserve">Foreign Permission to Travel </t>
  </si>
  <si>
    <r>
      <t xml:space="preserve">Required prior to travel for </t>
    </r>
    <r>
      <rPr>
        <b/>
        <sz val="10"/>
        <color theme="3"/>
        <rFont val="Arial"/>
        <family val="2"/>
      </rPr>
      <t>Foreign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</si>
  <si>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r>
      <t xml:space="preserve">It is important that the employee and the department forward the Permission to Travel to the University Travel Coordinator at least </t>
    </r>
    <r>
      <rPr>
        <b/>
        <sz val="11"/>
        <color theme="3"/>
        <rFont val="Calibri"/>
        <family val="2"/>
        <scheme val="minor"/>
      </rPr>
      <t>90 DAYS prior to travel</t>
    </r>
    <r>
      <rPr>
        <sz val="10"/>
        <color theme="3"/>
        <rFont val="Arial"/>
        <family val="2"/>
      </rPr>
      <t xml:space="preserve">. Upon the University Travel Coordinator’s approval, Provost approval and President's approval, a signed copy will be returned. Travel advance (if requested) will not be issued until FPTT is fully approved. </t>
    </r>
  </si>
  <si>
    <t>Travel Advance Agreement Form</t>
  </si>
  <si>
    <t xml:space="preserve">Advances must fit exception criteria (see policy) If so, the signed Travel Advance Agreement must be completed and attached to the Permission to Travel.  Your exception must also be attached to PTT.  Advances are not to be confused with prior trip expense to be reimbursed .  Advances cannot exceed 80% of unpaid expenses. </t>
  </si>
  <si>
    <r>
      <rPr>
        <b/>
        <u/>
        <sz val="11"/>
        <color theme="1"/>
        <rFont val="Calibri"/>
        <family val="2"/>
        <scheme val="minor"/>
      </rPr>
      <t>Advances will not be issued to USM employees.</t>
    </r>
    <r>
      <rPr>
        <sz val="10"/>
        <color theme="1"/>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0"/>
        <rFont val="Arial"/>
        <family val="2"/>
      </rPr>
      <t>submit to travel 3 weeks prior to your departure date</t>
    </r>
    <r>
      <rPr>
        <sz val="10"/>
        <color theme="1"/>
        <rFont val="Arial"/>
        <family val="2"/>
      </rPr>
      <t xml:space="preserve">.
</t>
    </r>
  </si>
  <si>
    <t>FTR ADV AGMT</t>
  </si>
  <si>
    <t>Foreign Travel Advance Agreement Form</t>
  </si>
  <si>
    <r>
      <rPr>
        <b/>
        <u/>
        <sz val="11"/>
        <color theme="3"/>
        <rFont val="Calibri"/>
        <family val="2"/>
        <scheme val="minor"/>
      </rPr>
      <t>Advances will not be issued to USM employees.</t>
    </r>
    <r>
      <rPr>
        <sz val="10"/>
        <color theme="3"/>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1"/>
        <color theme="3"/>
        <rFont val="Calibri"/>
        <family val="2"/>
        <scheme val="minor"/>
      </rPr>
      <t>submit to travel 3 weeks prior to your departure date</t>
    </r>
    <r>
      <rPr>
        <sz val="10"/>
        <color theme="3"/>
        <rFont val="Arial"/>
        <family val="2"/>
      </rPr>
      <t xml:space="preserve">.
</t>
    </r>
  </si>
  <si>
    <t>FR TR JUST</t>
  </si>
  <si>
    <t>Foreign Travel Justification Form</t>
  </si>
  <si>
    <t xml:space="preserve">Identification of the source of funds allocation for this trip is required.  State in detail the purpose of the foreign travel and how this trip will be extremely beneficial to the University as required by Miss. Code Ann., 25-3-41, as amended by IHL. Identification of the source of funds allocation for this trip is required. </t>
  </si>
  <si>
    <r>
      <rPr>
        <sz val="11"/>
        <color theme="3"/>
        <rFont val="Calibri"/>
        <family val="2"/>
        <scheme val="minor"/>
      </rPr>
      <t xml:space="preserve">Completion of the USM Foreign Permission to Travel Form (FPTT)with signatures from chairs/directors and dean on the FPTT is required.  Attach completed Foreign Travel Justification Form , Attach signed Travel Advance Agreement (if requesting an advance) prior to submitting to Travel Office. </t>
    </r>
    <r>
      <rPr>
        <sz val="10"/>
        <color theme="3"/>
        <rFont val="Arial"/>
        <family val="2"/>
      </rPr>
      <t xml:space="preserve">
</t>
    </r>
  </si>
  <si>
    <t>TV pg1</t>
  </si>
  <si>
    <t>Travel Voucher  page 1</t>
  </si>
  <si>
    <t xml:space="preserve">List expenses claimed for reimbursement. Expense must match receipts with zero balance listed. </t>
  </si>
  <si>
    <t>Travel Voucher continuation page</t>
  </si>
  <si>
    <t>Overflow voucher when you run out of room on TV pg1. Total on this page will import onto TVpg1.</t>
  </si>
  <si>
    <t>MTM</t>
  </si>
  <si>
    <t xml:space="preserve">Multi Trip Mileage Form </t>
  </si>
  <si>
    <t>Additional mileage log for driving expenses. Total on this page will import onto TVpg1.</t>
  </si>
  <si>
    <t xml:space="preserve">Business Related Expense Form </t>
  </si>
  <si>
    <t xml:space="preserve">Business Meals: If paying for meals for outside of the University. Itemized full receipt showing items purchased required (no summary). Initial for alcohol required.  Tip cannot exceed 20%. </t>
  </si>
  <si>
    <t>Paper Check Request Form</t>
  </si>
  <si>
    <t>Paper payment for a registration fee &gt;750.00 or for a group of 4 or more employees when Credit Card is not accepted</t>
  </si>
  <si>
    <t>Pcard Instructions</t>
  </si>
  <si>
    <t>Pcard can be used for registration fees without processing, surcharge or tax. Can be used for State Rental Car Contract Provider payment without tax.</t>
  </si>
  <si>
    <t>Please read prior to completing this from</t>
  </si>
  <si>
    <r>
      <t xml:space="preserve">The individual being paid on this form must be an employee of the University of Southern Mississippi. </t>
    </r>
    <r>
      <rPr>
        <u/>
        <sz val="9"/>
        <color indexed="8"/>
        <rFont val="Arial Black"/>
        <family val="2"/>
      </rPr>
      <t xml:space="preserve"> An employee is someone that receives bi-weekly, monthly or single payment payroll checks from USM</t>
    </r>
    <r>
      <rPr>
        <sz val="9"/>
        <color indexed="8"/>
        <rFont val="Arial Black"/>
        <family val="2"/>
      </rPr>
      <t xml:space="preserve">.  If the individual received a check from Accounts Payable for services, then they are not an employee of USM and reimbursements should be done on a Remittance Voucher. </t>
    </r>
    <r>
      <rPr>
        <i/>
        <u/>
        <sz val="9"/>
        <color indexed="10"/>
        <rFont val="Arial Black"/>
        <family val="2"/>
      </rPr>
      <t xml:space="preserve">EXCEPTIONS: </t>
    </r>
    <r>
      <rPr>
        <sz val="9"/>
        <color indexed="10"/>
        <rFont val="Arial Black"/>
        <family val="2"/>
      </rPr>
      <t>USM Grad students</t>
    </r>
    <r>
      <rPr>
        <sz val="9"/>
        <color indexed="8"/>
        <rFont val="Arial Black"/>
        <family val="2"/>
      </rPr>
      <t xml:space="preserve"> must complete travel forms for reimbursement of any travel (required by State). </t>
    </r>
    <r>
      <rPr>
        <sz val="9"/>
        <color indexed="10"/>
        <rFont val="Arial Black"/>
        <family val="2"/>
      </rPr>
      <t>Undergrad students</t>
    </r>
    <r>
      <rPr>
        <sz val="9"/>
        <color indexed="8"/>
        <rFont val="Arial Black"/>
        <family val="2"/>
      </rPr>
      <t xml:space="preserve"> can be reimbursed by AP when expensed on your budget as Contractual Services or by Travel when expensed on your budget as Travel.</t>
    </r>
  </si>
  <si>
    <t>Mandatory Field</t>
  </si>
  <si>
    <t>Traveler’s Name</t>
  </si>
  <si>
    <t xml:space="preserve">Enter the full legal first name, middle initial and last name of the traveler (please do not use nicknames).  Middle name required sometimes for two employees with same name. </t>
  </si>
  <si>
    <t>USM Empl/Student ID #</t>
  </si>
  <si>
    <t>Enter the traveler’s USM  ID number.</t>
  </si>
  <si>
    <t xml:space="preserve">Social Security Number </t>
  </si>
  <si>
    <t xml:space="preserve">This is only required for "FIRST PAYMENT ONLY".  It is used to set up an individual in USM's Vendor system (not linked to payroll) for reimbursement of business expenses.  After your initial reimbursement do not complete this field in the future. </t>
  </si>
  <si>
    <t>Traveler's Email</t>
  </si>
  <si>
    <t xml:space="preserve">Enter the traveler's email address (use USM email address if traveler is an employee). Do not use personal phone number. </t>
  </si>
  <si>
    <t>Department Phone Number</t>
  </si>
  <si>
    <t>Enter campus phone number (use 7-XXXX format) for you. DO NOT USE PERSONAL INFORMATION</t>
  </si>
  <si>
    <t>Department Mail Box Number</t>
  </si>
  <si>
    <t>Enter Campus Post Office mail box for department</t>
  </si>
  <si>
    <t>Name of College/Department</t>
  </si>
  <si>
    <t xml:space="preserve">Enter the name of the department issuing the reimbursement for and/or reporting the prepaid travel expenses. Do not abbreviate. </t>
  </si>
  <si>
    <t>Univ status: Faculty, Staff or GA ?</t>
  </si>
  <si>
    <t xml:space="preserve">Use the drop-down list to indicate whether the traveler is an employee of USM. </t>
  </si>
  <si>
    <t>Chartfield Fund to be charged</t>
  </si>
  <si>
    <t>5-digit #. The fund is defined as a self-balancing group of chartfield strings, established for unique budgeting, funding, accounting (including external financial reporting), and operational requirements.  Those beginning with 10% are E&amp;G, 12% or 13% are Auxiliary, 14% are Designated and 16% are Restricted Funds.  The middle letter indicates the location:  H for Hattiesburg, G for Gulf Park, L for GCRL, S for Stennis, P for MS Polymer Institute.</t>
  </si>
  <si>
    <t>Chartfield Dept ID</t>
  </si>
  <si>
    <t xml:space="preserve">6-digit #. An academic or administrative unit that has a common programmatic, operational, and fiscal (including budgetary) responsibility.  </t>
  </si>
  <si>
    <t>Chartfield Program</t>
  </si>
  <si>
    <t xml:space="preserve">5-digit #. Group of common ongoing activities for which financial activity needs to be tracked and budgeted. These activities may occur within a single department or across multiple departments. Unique activities for which financial information needs to be tracked will also be accommodated here.  </t>
  </si>
  <si>
    <t>Chartfield Project/Grant number</t>
  </si>
  <si>
    <t>7-digit #. Optional field used for activities that are temporary in duration and for which revenues and expenditures may be accumulated over more than one fiscal year.</t>
  </si>
  <si>
    <t>Max Amount Allowed</t>
  </si>
  <si>
    <t xml:space="preserve">What is the maximum amount you would like charged to this individual chartfield. </t>
  </si>
  <si>
    <t>Contact Name</t>
  </si>
  <si>
    <t xml:space="preserve">Enter the name of the administrative contact person for the department.  </t>
  </si>
  <si>
    <t>Contact Email</t>
  </si>
  <si>
    <t xml:space="preserve">Enter the campus email address of the administrative contact person for the department.  </t>
  </si>
  <si>
    <t>Contact Phone</t>
  </si>
  <si>
    <t xml:space="preserve">Enter the campus phone number (use 7-XXXX format) of the administrative contact person for the department.  </t>
  </si>
  <si>
    <t>Departure Date</t>
  </si>
  <si>
    <t>Enter the traveler’s expected departure date using mm/dd/yyyy format.</t>
  </si>
  <si>
    <t>Return Date</t>
  </si>
  <si>
    <t>Enter the traveler’s expected return date using mm/dd/yyyy format.</t>
  </si>
  <si>
    <t>Title of Meeting/Event</t>
  </si>
  <si>
    <t>Use this field to identify what event you are traveling to.</t>
  </si>
  <si>
    <t>Business Purpose for Travel</t>
  </si>
  <si>
    <r>
      <t>Use the drop-down list to select acceptable purpose of travel.  "</t>
    </r>
    <r>
      <rPr>
        <sz val="11"/>
        <color rgb="FFFF0000"/>
        <rFont val="Calibri"/>
        <family val="2"/>
        <scheme val="minor"/>
      </rPr>
      <t>Required for IHL Reporting</t>
    </r>
    <r>
      <rPr>
        <sz val="10"/>
        <rFont val="Arial"/>
        <family val="2"/>
      </rPr>
      <t>"</t>
    </r>
  </si>
  <si>
    <t>Business Meeting-Not an Organized Meeting - No PTT required, Business Meeting - Organized Meeting - A PTT is required, Conference - PTT required with attached blocked room rate list. Seminar - A PTT is required, Workshop - A PTT is required, Observation, Performance, Presentation -Organized Meeting - Attach hotel &amp; room rate info to PTT, Presentation - Not an organized meeting, No PTT is required, Recruitment, Research and Teaching, Training, Other (attach memo to explain).</t>
  </si>
  <si>
    <t>Traveler’s Destination</t>
  </si>
  <si>
    <t>Enter the city and state of traveler’s destination inside continental USA</t>
  </si>
  <si>
    <t>Accompanied By</t>
  </si>
  <si>
    <t>Enter the name of employee or student traveling with you at your expense. If you are not paying for their travel they should complete their own travel documents for reimbursement.  More than 4 students accompanying you, use Group Travel workbook. Leave blank if solo trip.</t>
  </si>
  <si>
    <t>PERMISSION TO TRAVEL FORM (PTT)</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</si>
  <si>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</si>
  <si>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Literature showing the hotel and conference blocked room rate must be attached to the Permission to Travel upon submission. </t>
    </r>
    <r>
      <rPr>
        <b/>
        <sz val="11"/>
        <color theme="1"/>
        <rFont val="Calibri"/>
        <family val="2"/>
        <scheme val="minor"/>
      </rPr>
      <t>If you stay at a hotel that exceeds the conference rate or a hotel other than the conference hotel and it exceeds the conference rate a waiver will be required to be reimbursed</t>
    </r>
    <r>
      <rPr>
        <sz val="10"/>
        <rFont val="Arial"/>
        <family val="2"/>
      </rPr>
      <t>.  This is a State Requirement.   If the event does not have blocked rates set, the literature should show official date, location and events.</t>
    </r>
  </si>
  <si>
    <r>
      <t>Required prior to travel, for f</t>
    </r>
    <r>
      <rPr>
        <b/>
        <sz val="10"/>
        <color theme="3"/>
        <rFont val="Arial"/>
        <family val="2"/>
      </rPr>
      <t>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</si>
  <si>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 xml:space="preserve">Foreign Travel Justification Form </t>
  </si>
  <si>
    <t xml:space="preserve">The Foreign Travel Justification Form identifies funds used for travel and benefit to the University. </t>
  </si>
  <si>
    <t xml:space="preserve">Foreign Travel Justification Form must be submitted along with the Foreign Permission to Travel form. Failure to attach will result in documents being returned to sender for completion. </t>
  </si>
  <si>
    <t>Header Info from Start Page</t>
  </si>
  <si>
    <t xml:space="preserve">Imported from start page field. The name of the administrative contact person for the department.  </t>
  </si>
  <si>
    <t>"</t>
  </si>
  <si>
    <t xml:space="preserve">Imported from start page field. The campus phone number (use 7-XXXX format) of the administrative contact person for the department.  </t>
  </si>
  <si>
    <t>Email</t>
  </si>
  <si>
    <t xml:space="preserve">Imported from start page field. The email of the administrative contact person for the department.  </t>
  </si>
  <si>
    <t>Imported from Start Page - Return to Start Page Tab to complete</t>
  </si>
  <si>
    <t>Empl ID</t>
  </si>
  <si>
    <t>Classification</t>
  </si>
  <si>
    <t>Student SSN(req for 1st pymt)</t>
  </si>
  <si>
    <t>Campus Phone</t>
  </si>
  <si>
    <t>Department Box</t>
  </si>
  <si>
    <t>Location of Travel</t>
  </si>
  <si>
    <t>Purpose of Travel (IHL Required)</t>
  </si>
  <si>
    <t>Imported from Start Page - Use the drop-down list to indicate whether the traveler’s destination is In State, Out of State, or Out of Country. Return to Start Page Tab to complete</t>
  </si>
  <si>
    <t xml:space="preserve">Beginning Date of Travel </t>
  </si>
  <si>
    <t>Ending Date of Travel</t>
  </si>
  <si>
    <t>Advance Deadline Date (side margin)</t>
  </si>
  <si>
    <t xml:space="preserve">Non-changeable field that calculated 15 days from the end date to determine dealing for reconciling travel advance loan. </t>
  </si>
  <si>
    <t xml:space="preserve"> Estimated Expenses</t>
  </si>
  <si>
    <t>Estimated Expenses – Meals</t>
  </si>
  <si>
    <t xml:space="preserve">Calculate the daily rate of meal reimbursement rate(see website) for the travel location multiplied by the number of days of travel. </t>
  </si>
  <si>
    <t xml:space="preserve">OVERNIGHT STAY required for meals. Identify lodging for meals. Blank lodging will have meals deducted. Max reimb rate set by state. See website for location rates. </t>
  </si>
  <si>
    <t>Estimated Expenses – Hotel Lodging</t>
  </si>
  <si>
    <t xml:space="preserve">Calculate the hotel lodging blocked room rate or daily rate for lodging multiplied by the number of days of travel. </t>
  </si>
  <si>
    <t>Attach conference hotel blocked room rate info (not reservation) to the Permission to Travel.  This is a state requirement even if you stay at a lower priced non-conference motel/hotel.</t>
  </si>
  <si>
    <t>Estimated Expenses - Private Vehicle Mileage</t>
  </si>
  <si>
    <t xml:space="preserve">Calculate from official duty station mileage driven using an internet mileage calculation website. Attach printout to expedite verification of mileage claimed. </t>
  </si>
  <si>
    <t>Drive-vs-fly worksheet required if you chose to drive instead of fly. If the cost is less than the lowest cost to fly, the University will pay the lesser expense. 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t>
  </si>
  <si>
    <t>Estimated Expense - Airfare</t>
  </si>
  <si>
    <t>Calculate economy airfare and bag fees by comparing airfare carriers for the lowest.  Keep comparisons for reimbursement requirement.</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</si>
  <si>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The lease expensive routing should be used. If the flight price is in excess of the lowest rate on the cost comparison, a Waiver must be attached to the voucher to justify using that fare. Additional costs for seating upgrades, early boarding, blankets/pillow sets are not reimbursable.</t>
    </r>
  </si>
  <si>
    <t>Estimated Expense - Fuel, Taxi, Shuttle</t>
  </si>
  <si>
    <t>Calculate fuel expense for rental or personal vehicle if not claiming mileage. Rideshare, Taxi, Shuttle estimated cost during trip.</t>
  </si>
  <si>
    <t xml:space="preserve">Itemized fuel receipt showing gallons purchased required (summary not allowed). Proof of payment in traveler's name for rideshare, taxi, shuttle expense. </t>
  </si>
  <si>
    <t>Estimated Expenses – Other (attach note)</t>
  </si>
  <si>
    <t>Memo/note required that shows an itemization of other travel related expenses to be claimed.4</t>
  </si>
  <si>
    <t xml:space="preserve">Itemization of other expenses not fitting into a category. </t>
  </si>
  <si>
    <t>Estimated Expenses - Registration Fee</t>
  </si>
  <si>
    <t>Enter registration fee you will be paying with a personal credit card.</t>
  </si>
  <si>
    <t xml:space="preserve">Attach document registration fee rate info  to the Permission to Travel.  </t>
  </si>
  <si>
    <t>Estimated Pcard Expense - Registration Fee</t>
  </si>
  <si>
    <t>Enter the amount that will be charged to the Pcard for payment</t>
  </si>
  <si>
    <t xml:space="preserve">Signed PTT is required to be uploaded along with registration receipt for pcard reconciling in Soarfin. Failure to upload PTT will result in a violation of pcard policy. </t>
  </si>
  <si>
    <t>Estimated Expenses - Rental Car</t>
  </si>
  <si>
    <t>Enter the state contact rate for rental term to be paid with a personal credit card.</t>
  </si>
  <si>
    <t>Estimated Pcard Expense - Rental Car</t>
  </si>
  <si>
    <t>Enter the state contact rate for rental term that will be paid with the pcard.</t>
  </si>
  <si>
    <t xml:space="preserve">Pcard expense must not contain tax. Tax charged will require credit or repayment by cardholder.  Tax is considered a violation of pcard policies. </t>
  </si>
  <si>
    <t>Name of Pcard Holder</t>
  </si>
  <si>
    <t>Identify the name of the persons pcard you will be using for the expense(s).</t>
  </si>
  <si>
    <t xml:space="preserve"> Travel Advance Section</t>
  </si>
  <si>
    <t>Advance Request 80% Max Amount</t>
  </si>
  <si>
    <t xml:space="preserve">This amount is calculated at 80% of the estimated expense total </t>
  </si>
  <si>
    <t>Travel Advances (Groups w/Student, UGStudents, Grad Students, Startup Funds) Only</t>
  </si>
  <si>
    <t>Advance Amount Needed Amount</t>
  </si>
  <si>
    <t xml:space="preserve">Enter the amount of the travel advance (80% or less) that is needed before travel </t>
  </si>
  <si>
    <t xml:space="preserve">Prepayments are not to be confused with Travel Advances. Prepayments will be deducted and advance recalculated. </t>
  </si>
  <si>
    <t>Budgeting</t>
  </si>
  <si>
    <t>Max Payment Allowed (Optional)</t>
  </si>
  <si>
    <t xml:space="preserve">This amount is set by the department.  It will appear on the travel voucher to show the maximum that will be paid on this trip from all sources. </t>
  </si>
  <si>
    <t>Amt from Chartfield 1</t>
  </si>
  <si>
    <t xml:space="preserve">Imported from start page field. The max charge allowed from this budget.  </t>
  </si>
  <si>
    <t>Approval - Signature1</t>
  </si>
  <si>
    <t>Signature of Traveler</t>
  </si>
  <si>
    <t xml:space="preserve">If the traveler is an employee, they must read the statement above this field and acknowledge by providing their signature. </t>
  </si>
  <si>
    <t>It is the Employee's responsibility to obtain the required signatures #1 thru #4</t>
  </si>
  <si>
    <t>Approval - Signature2</t>
  </si>
  <si>
    <t>Signature of Chair or Next Higher Expenditure Authority</t>
  </si>
  <si>
    <t>The Chair (or next higher) must  acknowledge by providing their signature. Sign upon completion of all other form sections. The Chair (or next higher) printed name must also be provided.</t>
  </si>
  <si>
    <t>No employee can approve their own travel. Next higher required.</t>
  </si>
  <si>
    <t>Approval - Signature3</t>
  </si>
  <si>
    <t>Signature of Dean</t>
  </si>
  <si>
    <t>The Dean (or authorized delegate) must read the statement above this field and acknowledge by providing their signature. Sign upon completion of all other form sections. The Dean's printed name must also be provided.</t>
  </si>
  <si>
    <t>Approval - Signature4</t>
  </si>
  <si>
    <t>Signature of ORA (if restricted funds are used )</t>
  </si>
  <si>
    <t>ORA  must sign upon completion of other required signatures. ORA will forward document to Travel Staff.</t>
  </si>
  <si>
    <t>Submit to ORA prior to submitting to Travel to avoid delays.</t>
  </si>
  <si>
    <t>Approval - Signature</t>
  </si>
  <si>
    <t>Signature of Additional Budget Approval (if Applicable)</t>
  </si>
  <si>
    <t>If using more than one budget string. The supervisor (or authorized delegate) must read the statement above this field and acknowledge by providing their signature. Sign upon completion of all other form sections. The supervisor's printed name must also be provided.</t>
  </si>
  <si>
    <t>Approval - Signature5</t>
  </si>
  <si>
    <t xml:space="preserve">Signature of Travel Coordinator </t>
  </si>
  <si>
    <t xml:space="preserve">Travel Coordination will verify form is completed properly and return signed form to traveler (Domestic Travel ) or forward to VP and President  (Foreign Travel) for required signature. </t>
  </si>
  <si>
    <t>Approval - Signature6</t>
  </si>
  <si>
    <t>Signature of Vice President/Provost</t>
  </si>
  <si>
    <t xml:space="preserve">The Vice President/Provost must acknowledge by providing their signature. Sign upon completion of all other form sections. </t>
  </si>
  <si>
    <t xml:space="preserve">Vice President/Provost signature required for Foreign Travel </t>
  </si>
  <si>
    <t>Approval - Signature7</t>
  </si>
  <si>
    <t>Signature of President or President Designee</t>
  </si>
  <si>
    <t>The President (or Designee) must sign upon completion of all other form sections. The President (or Designee) printed name must also be provided.</t>
  </si>
  <si>
    <t xml:space="preserve">President signature required for Foreign Travel </t>
  </si>
  <si>
    <t>Comments Section</t>
  </si>
  <si>
    <t>Additional comments regarding trip</t>
  </si>
  <si>
    <t xml:space="preserve">In this section identify any information about this trip that should be known to Signature Authorities or to Travel Staff. </t>
  </si>
  <si>
    <t>TRAVEL ADVANCE AGREEMENT</t>
  </si>
  <si>
    <t>Top of Form</t>
  </si>
  <si>
    <t>Read before requesting an advance</t>
  </si>
  <si>
    <t xml:space="preserve">Advances will not be issued to USM employees. Paid expenses can be reimbursed before travel reducing need for advance. 
EXCEPTIONS:
&gt;&gt;International travel
&gt;&gt;Graduate or undergraduate student travel
&gt;&gt;Travel by team or large group (One faculty or staff member traveling with undergraduate students.  A list of the students must 
     be attached to the Permission to Travel)
&gt;&gt;When the advance is serving to fund programs or research start-up operations, and is approved by the 
     Dean, VP, Associate Dean or Senior Financial Officer.
If you answer yes to any of the above, complete the form, obtain required signatures and submit to travel 3 weeks prior to your departure date.
</t>
  </si>
  <si>
    <t>Header</t>
  </si>
  <si>
    <t>Determined when form was saved</t>
  </si>
  <si>
    <t>USM Employee ID</t>
  </si>
  <si>
    <t>Imported from PTT Page - Return to PTT Tab to enter amount requested.</t>
  </si>
  <si>
    <t xml:space="preserve">Voucher Deadline </t>
  </si>
  <si>
    <t>Signature  Approval</t>
  </si>
  <si>
    <t>The traveler must read the statement in this field and acknowledge by providing their signature. Sign upon completion of all PTT</t>
  </si>
  <si>
    <t>Supervisor’s Printed Name and Signature</t>
  </si>
  <si>
    <t>The supervisor (or authorized delegate) must read the statement in this field and acknowledge by providing their signature. Sign upon verification fields are completed. The supervisor's printed name must also be provided.</t>
  </si>
  <si>
    <t xml:space="preserve">TRAVEL VOUCHER PG 1 </t>
  </si>
  <si>
    <t xml:space="preserve">You cannot be reimbursed for expenses you did not pay for. Only the employee that paid out of pocket can be reimbursed for expenses in their name. </t>
  </si>
  <si>
    <t>Top of Form Header Info</t>
  </si>
  <si>
    <t xml:space="preserve"> (Yes/No) Selection Required</t>
  </si>
  <si>
    <t>Was a Permission to Travel Submitted</t>
  </si>
  <si>
    <t xml:space="preserve">Use the drop-down to indicate if a signed PTT is on file. If Yes, a copy is required to be attached to this voucher. </t>
  </si>
  <si>
    <t xml:space="preserve">Yes - Attach a copy of PTT approved by Travel Coordinator, No - Verify a PTT is not required for your type of travel. </t>
  </si>
  <si>
    <t>FOREIGN TRAVEL NOTE</t>
  </si>
  <si>
    <r>
      <rPr>
        <b/>
        <sz val="10"/>
        <rFont val="Arial Black"/>
        <family val="2"/>
      </rPr>
      <t>MUST ATTACH DOCUMENTATION OF EXCHANGE RATE USED.</t>
    </r>
    <r>
      <rPr>
        <b/>
        <sz val="10"/>
        <color indexed="10"/>
        <rFont val="Arial Black"/>
        <family val="2"/>
      </rPr>
      <t xml:space="preserve">  </t>
    </r>
    <r>
      <rPr>
        <b/>
        <u/>
        <sz val="10"/>
        <color rgb="FFFF0000"/>
        <rFont val="Arial Black"/>
        <family val="2"/>
      </rPr>
      <t>ALL RECEIPTS MUST BE CONVERTED TO US CURRENCY</t>
    </r>
  </si>
  <si>
    <t>1. Personal Meals and Lodging Expense</t>
  </si>
  <si>
    <t>Date(s) of Travel</t>
  </si>
  <si>
    <t xml:space="preserve">Start with the beginning date of travel. If trip is longer than eight (8) days use TVpg2 to continue to list travel dates. </t>
  </si>
  <si>
    <t xml:space="preserve">Indicate whether the traveler will have any personal travel days between departure and return dates. If yes, indicate the dates on which personal travel will occur in the space provided. Attach the same day airfare cost comparison, if not previously submitted, to substantiate that the traveler’s personal travel did not result in additional cost to the University.  </t>
  </si>
  <si>
    <t>Meal Breakdown</t>
  </si>
  <si>
    <t xml:space="preserve">Meals cannot exceed the maximum set by DFA for the location traveled to. </t>
  </si>
  <si>
    <t>University subsistence rate are based on the "Meal Tier" (see website). If the conference provides a meal/meals you must not claim that meal as perdiem. Adjust perdiem for meal claimed as part of BREF.</t>
  </si>
  <si>
    <t>Total Meals</t>
  </si>
  <si>
    <t>Automatically calculated based on the expenses entered for Perdiem.</t>
  </si>
  <si>
    <t>DO NOT EXCEED daily meal allowance rate. See website to verify amount.</t>
  </si>
  <si>
    <t>Lodging Expense</t>
  </si>
  <si>
    <t>Daily paid rate for lodging excluding additional charges for phone, Wi-Fi, extras</t>
  </si>
  <si>
    <t>Lodging (excluding meals or other charges that should be transferred to a proper line item) is entered in total on the day paid. If the room is shared with another employee on travel status, reimbursement will be calculated on a pro rata share of the total cost. If accompanied by a spouse who is not an employee on travel status, the reimbursement will be at the single room rate. Request the hotel to indicate the single room rate separately. The original hotel or motel bill in the employee’s name must be attached for all lodging.</t>
  </si>
  <si>
    <t>Select Lodging choices to claim perdiem</t>
  </si>
  <si>
    <t xml:space="preserve">Use the drop-down to indicate type of lodging you are entitled to claim.  Meals cannot be claimed without lodging. </t>
  </si>
  <si>
    <t>Original Itemized Hotel bill attached, Lodging comp'd - not charged/not claiming, Stayed with another employee, Stayed with Family member, Covered by Conference, None-You cannot claim meals.</t>
  </si>
  <si>
    <t>Total Meals and Lodging Expense</t>
  </si>
  <si>
    <t>Automatically calculated based on the expenses entered for Perdiem and Lodging.</t>
  </si>
  <si>
    <t>Verify perdiem rates for location of travel.</t>
  </si>
  <si>
    <t>2. Travel by Personal Vehicle</t>
  </si>
  <si>
    <t>Automatically calculated based on the charges entered on the expense table.</t>
  </si>
  <si>
    <t xml:space="preserve">Drive-vs-fly worksheet required if you chose to drive instead of fly. If the cost is less than the lowest cost to fly, the University will pay the lesser expense. </t>
  </si>
  <si>
    <t>To Location</t>
  </si>
  <si>
    <t>Identify the city and state or address you departed from. List one-way (OW) or round trip (RT)</t>
  </si>
  <si>
    <t xml:space="preserve">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 </t>
  </si>
  <si>
    <t>From Location</t>
  </si>
  <si>
    <t>Identify the city and state or address you arrived at, List one-way (OW) or round trip (RT)</t>
  </si>
  <si>
    <t>Using an  internet mileage calculator, calculate mileage from point A to point B.</t>
  </si>
  <si>
    <t>Be sure to confirm your mileage prior to sending your voucher to avoid an incorrect calculation. Attach (e.g., MapQuest, Google Maps, etc.) for mileage claimed proof.</t>
  </si>
  <si>
    <t xml:space="preserve">Mileage rate set by State of Mississippi DFA for business travel </t>
  </si>
  <si>
    <t xml:space="preserve">Verify on website the correct mileage rate. </t>
  </si>
  <si>
    <t>Automatically calculated based on the reimbursement rates listed on the "Rates" tab.</t>
  </si>
  <si>
    <t xml:space="preserve">Mileage rate subject to change annually. Verify you are using the  updated rate. </t>
  </si>
  <si>
    <t>Total Personal Vehicle</t>
  </si>
  <si>
    <t>Total Miles driven by personal vehicle on this page automatically calculated.</t>
  </si>
  <si>
    <t xml:space="preserve">    (Additional miles use TVPg2, and them MTM )</t>
  </si>
  <si>
    <t>3. Travel by Public Carrier</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</si>
  <si>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xml:space="preserve">. The lease expensive routing should be used. If the flight price is in excess of the lowest rate on the cost comparison, a Waiver must be attached to the voucher to justify using that fare.  </t>
    </r>
  </si>
  <si>
    <t>This is the date of your departure</t>
  </si>
  <si>
    <t>Ticket date must match</t>
  </si>
  <si>
    <t xml:space="preserve">Enter City, State or Airport Location you are departing from </t>
  </si>
  <si>
    <t xml:space="preserve">Enter City, State or Airport Location you are arriving to </t>
  </si>
  <si>
    <t>Drop Down Selection Required</t>
  </si>
  <si>
    <t>Use the drop-down to indicate mode of transportation</t>
  </si>
  <si>
    <t>Airfare*, Rental Car, Bus, Train, Taxi, Other</t>
  </si>
  <si>
    <t>Total mileage on this page automatically calculated.</t>
  </si>
  <si>
    <t>*Additional costs for seating upgrades, early boarding, blankets/pillow sets are not reimbursable.</t>
  </si>
  <si>
    <t>Total Public Carrier</t>
  </si>
  <si>
    <t>Total Public Carrier expenses on this page automatically calculated.</t>
  </si>
  <si>
    <t>4. Other Expenses</t>
  </si>
  <si>
    <t>DO NOT INCLUDE PCARD EXPENSES ON VOUCHER</t>
  </si>
  <si>
    <t xml:space="preserve">Registration Fee (NOT ON PCARD), Rental Car Fuel (Orig Receipt &amp; Rental Receipt), Personal Vehicle Fuel (Orig Receipt)-instead of mileage, Banquet Fee (receipt required) deduct from perdiem, Airline Luggage Fee (Receipt Required), Tips ($1.00/per bag, itemized over $10.00), Taxi/Shuttle - to airport, Taxi/Shuttle - from airport, Rideshare - Where &amp; Why, Telephone (Business only), Internet Charges, Parking Expense. </t>
  </si>
  <si>
    <t>Date on receipt expense occurred</t>
  </si>
  <si>
    <t>Must match travel date range.</t>
  </si>
  <si>
    <t>Description/Breakdown</t>
  </si>
  <si>
    <t>Identify location and reason for the expense</t>
  </si>
  <si>
    <t>Must be a bonafide business expense and not personal expense.</t>
  </si>
  <si>
    <t>Expense cost must match attached receipt</t>
  </si>
  <si>
    <t>Blank Line</t>
  </si>
  <si>
    <t>Use to identify travel expense not included in drop down</t>
  </si>
  <si>
    <t xml:space="preserve">    (Additional misc. expenses use TVPg2)</t>
  </si>
  <si>
    <t>Total Other Expense</t>
  </si>
  <si>
    <t>Total Other Expenses on this page automatically calculated.</t>
  </si>
  <si>
    <t xml:space="preserve">Abstract fees and Membership fees cannot be claimed on travel voucher. Send to AP. </t>
  </si>
  <si>
    <t xml:space="preserve">How to submit receipts. </t>
  </si>
  <si>
    <r>
      <rPr>
        <u/>
        <sz val="11"/>
        <color theme="1"/>
        <rFont val="Calibri"/>
        <family val="2"/>
        <scheme val="minor"/>
      </rPr>
      <t>Receipts should be taped down to a blank sheet of paper</t>
    </r>
    <r>
      <rPr>
        <sz val="10"/>
        <rFont val="Arial"/>
        <family val="2"/>
      </rPr>
      <t xml:space="preserve">.  Write your name, destination, and trip date on the paper in case it is separated and staple it to your voucher. All documentation and attached receipts should be forwarded to University Travel, Box #5104.  If an expense is not allowable or is not properly documented, it will be subtracted from the voucher. Foreign receipts must be converted to USD with proof of conversion attached. </t>
    </r>
  </si>
  <si>
    <r>
      <t>Attach a waiver to explain any travel expenses as a result of out of the ordinary arrangements or deviation to policy</t>
    </r>
    <r>
      <rPr>
        <b/>
        <sz val="11"/>
        <color theme="1"/>
        <rFont val="Calibri"/>
        <family val="2"/>
        <scheme val="minor"/>
      </rPr>
      <t xml:space="preserve">. </t>
    </r>
  </si>
  <si>
    <t>Grand Totals of all pages</t>
  </si>
  <si>
    <t>Write your name, destination, and trip date on the paper in case it is separated and staple it to your voucher.</t>
  </si>
  <si>
    <t>Total of #1 through #4 on TVpg2</t>
  </si>
  <si>
    <t>All documentation and attached receipts should be forwarded to University Travel, 118 College Drive #5104.</t>
  </si>
  <si>
    <t>Total of #1 through #4 on TVpg1</t>
  </si>
  <si>
    <t>If an expense is not allowable or is not properly documented, it will be subtracted from the voucher.</t>
  </si>
  <si>
    <t>Total mileage claimed on Multi Trip Mileage (MTM) form</t>
  </si>
  <si>
    <t>Total of Business Related Expense Form (BREF)</t>
  </si>
  <si>
    <t>Business meal(s) cannot be claimed as perdiem.</t>
  </si>
  <si>
    <t>ALL EXPENSES</t>
  </si>
  <si>
    <t>Grand Total of Reimbursement</t>
  </si>
  <si>
    <t>Advance Loan Issued</t>
  </si>
  <si>
    <t xml:space="preserve">Travel Advance requested on PTT.  </t>
  </si>
  <si>
    <t xml:space="preserve">Verify amount matches what  was received. </t>
  </si>
  <si>
    <t>Reimbursement</t>
  </si>
  <si>
    <t>Reimbursement amount due traveler</t>
  </si>
  <si>
    <t>Max Payment Allowed</t>
  </si>
  <si>
    <t xml:space="preserve">Imported from PTT page the maximum the department will pay </t>
  </si>
  <si>
    <t>Voucher payment cannot exceed this amount if completed</t>
  </si>
  <si>
    <t>Pay back to USM</t>
  </si>
  <si>
    <t>Difference in Travel advance given and expenses claimed</t>
  </si>
  <si>
    <t>Balance Due voucher must include form of repayment to USM when submitted.</t>
  </si>
  <si>
    <t>Approval Signatures</t>
  </si>
  <si>
    <t xml:space="preserve">The traveler must read the statement in this field and acknowledge by providing their signature. Sign and attach all itemized receipts for verification. </t>
  </si>
  <si>
    <t>Chair or Next Higher Signature (Required)</t>
  </si>
  <si>
    <t xml:space="preserve">The Chair (or next higher) must  acknowledge by providing their signature. Sign upon verification of attached expenses and budget allocation. </t>
  </si>
  <si>
    <t>Add 'l Approval Signature (if needed)</t>
  </si>
  <si>
    <t>If using more than one budget string. The supervisor (or authorized delegate) must read the statement above this field and acknowledge by providing their signature. Sign upon completion of all other form sections.</t>
  </si>
  <si>
    <t>Must be a signature authority on budget used or next higher</t>
  </si>
  <si>
    <t>Ofc. Of Research Admin (ORA) Signature</t>
  </si>
  <si>
    <t>Chartfield 1 &amp; 2</t>
  </si>
  <si>
    <t>Amount exceeding fund limit</t>
  </si>
  <si>
    <t xml:space="preserve">This field will appear imports the amount indicated on start page for max amount allowed. </t>
  </si>
  <si>
    <t xml:space="preserve">If voucher total exceeds the amount of fund limit listed for that particular fund, voucher must be resolved prior to submitting this form to the Travel Office (e.g., provide additional fund source or revised max with initials).  </t>
  </si>
  <si>
    <t>TRAVEL VOUCHER PG2</t>
  </si>
  <si>
    <t>Overflow for TVpg1</t>
  </si>
  <si>
    <t>Additional space for claiming expenses. Must be printed and attached to TVpg1.</t>
  </si>
  <si>
    <t xml:space="preserve">Expenses for TVpg2 will import to TVpg1 totals.  </t>
  </si>
  <si>
    <t>MULTI TRIP MILEAGE (MTM)</t>
  </si>
  <si>
    <t>Overflow for mileage by personal vehicle</t>
  </si>
  <si>
    <t>Additional space for calculating mileage. Must be printed and attached to TVpg1.</t>
  </si>
  <si>
    <t xml:space="preserve">Expenses for MTM pg. will import to TVpg1 totals.  </t>
  </si>
  <si>
    <t>Foreign Travel Itemized List</t>
  </si>
  <si>
    <t>Overflow for itemized receipts</t>
  </si>
  <si>
    <t>Additional space for itemized receipts with calculation using conversion rate. Must be printed and attached to TVpg1.</t>
  </si>
  <si>
    <t xml:space="preserve">Expenses for itemized list of receipts will import to TVpg1 totals.  </t>
  </si>
  <si>
    <t>BUSINESS RELATED EXPENSE FORM (BREF)</t>
  </si>
  <si>
    <t>This form must be completed when University Business Entertainment expenses are to be claimed</t>
  </si>
  <si>
    <t>Campus Phone Number</t>
  </si>
  <si>
    <t>Statement</t>
  </si>
  <si>
    <t xml:space="preserve">Confirm all original itemized receipts to this form </t>
  </si>
  <si>
    <t>Itemized receipt must show quantity and menu names of all items purchased (no summary receipt)</t>
  </si>
  <si>
    <t>Selection Required</t>
  </si>
  <si>
    <t>Initials required</t>
  </si>
  <si>
    <t xml:space="preserve">Confirm no alcoholic beverages were purchased on attached itemized receipts. Alcohol will not be reimbursed. </t>
  </si>
  <si>
    <t>ENTIRE VOUCHER WILL BE RETURNED IF NOT INITIALED</t>
  </si>
  <si>
    <t>Date gathering took place.</t>
  </si>
  <si>
    <t>Place</t>
  </si>
  <si>
    <t>Name of restaurant, city &amp; state.</t>
  </si>
  <si>
    <t>Total paid for each business meal.</t>
  </si>
  <si>
    <t xml:space="preserve">Tip cannot exceed 20%.   </t>
  </si>
  <si>
    <t>Purpose of expense</t>
  </si>
  <si>
    <t xml:space="preserve">Provide detailed statement explaining the purpose for the expense as well as the benefit to the University. </t>
  </si>
  <si>
    <t>General phrases such as "Entertainment Expenses" and "Business Lunch" are not adequate explanations. Explain why this expense was necessary and how the University will benefit from the outcome of entertaining the individuals who attended.</t>
  </si>
  <si>
    <t>List of Attendees</t>
  </si>
  <si>
    <t xml:space="preserve">List all persons in attendance including their relationship to the program to be benefited as well as any other relevant details. </t>
  </si>
  <si>
    <t xml:space="preserve">Identify any additional employees next to their names.  Employee meal cannot be claimed as perdiem. </t>
  </si>
  <si>
    <t>Please read:</t>
  </si>
  <si>
    <r>
      <t xml:space="preserve">Whenever feasible, </t>
    </r>
    <r>
      <rPr>
        <i/>
        <sz val="11"/>
        <color rgb="FFFF0000"/>
        <rFont val="Calibri"/>
        <family val="2"/>
      </rPr>
      <t>USM employees traveling together should pay for their own meals</t>
    </r>
    <r>
      <rPr>
        <i/>
        <sz val="11"/>
        <color indexed="8"/>
        <rFont val="Calibri"/>
        <family val="2"/>
      </rPr>
      <t xml:space="preserve">.  This will cut down on the possibility of duplicate charges to the budget used for reimbursement.  Signature authorities should </t>
    </r>
    <r>
      <rPr>
        <i/>
        <u/>
        <sz val="11"/>
        <color indexed="8"/>
        <rFont val="Calibri"/>
        <family val="2"/>
      </rPr>
      <t>verify that full per-diem is not being paid to the employee referenced above on their Travel Voucher</t>
    </r>
    <r>
      <rPr>
        <i/>
        <sz val="11"/>
        <color indexed="8"/>
        <rFont val="Calibri"/>
        <family val="2"/>
      </rPr>
      <t>.</t>
    </r>
  </si>
  <si>
    <t>Will other USM employees attending claim perdiem for the same trip?</t>
  </si>
  <si>
    <t xml:space="preserve">Use the drop-down to indicate if  Yes or No to question. </t>
  </si>
  <si>
    <t>Yes - Advise employee the meal cannot be claimed as perdiem</t>
  </si>
  <si>
    <t>Enter your Total</t>
  </si>
  <si>
    <t xml:space="preserve">This worksheet does not calculate and requires you to enter the amount you are claiming .  </t>
  </si>
  <si>
    <t>Failure to enter the amount will result in it not being added to TVpg1.</t>
  </si>
  <si>
    <t>REG CK FORM</t>
  </si>
  <si>
    <t xml:space="preserve">PAPER CHECK REQUEST FORM </t>
  </si>
  <si>
    <t>Copy of PTT is required and must be attached.</t>
  </si>
  <si>
    <t>Exceptions</t>
  </si>
  <si>
    <t>When can a paper check be requested?</t>
  </si>
  <si>
    <t>1. Is this registration for a Group (4 or more employees)?  If yes, complete form.  If no, employee needs to pay</t>
  </si>
  <si>
    <r>
      <t xml:space="preserve">Ideally registration fees are paid by the traveling employee. </t>
    </r>
    <r>
      <rPr>
        <b/>
        <sz val="11"/>
        <color rgb="FFFF0000"/>
        <rFont val="Calibri"/>
        <family val="2"/>
        <scheme val="minor"/>
      </rPr>
      <t>See Exceptions</t>
    </r>
  </si>
  <si>
    <t>2. Is this registration over $750.00?  If yes, complete form.  If no, employee needs to pay.</t>
  </si>
  <si>
    <t>3. Is the P-Card either not accepted or not available as an option, and you do not meet #1 &amp; #2 above? The employee can pay via personal credit card and be reimbursed immediately by completing a travel voucher and attaching proof of payment</t>
  </si>
  <si>
    <t>Transportation Expenses</t>
  </si>
  <si>
    <t>"This form may also be used to pay for Bus Transportation services. Invoice must be attached along with PTT's and list of students."</t>
  </si>
  <si>
    <t xml:space="preserve">Deadlines apply. Submit 28 days prior to due date. </t>
  </si>
  <si>
    <t xml:space="preserve">A Signed PTT is required to use Pcard and should be upload to transaction to avoid violation. </t>
  </si>
  <si>
    <t>Itemized receipt required for cardholder to upload</t>
  </si>
  <si>
    <t xml:space="preserve">State Contract Vehicle Rental </t>
  </si>
  <si>
    <t>Vehicle rental must be tax exempt to avoid violation</t>
  </si>
  <si>
    <t>Account Codes to use</t>
  </si>
  <si>
    <t>See breakdown of account codes for pcard use</t>
  </si>
  <si>
    <t>GROUP TRAVEL LIST - submit with the Travel Authorization</t>
  </si>
  <si>
    <t>Group Travel List</t>
  </si>
  <si>
    <t>Additional Traveler's Names</t>
  </si>
  <si>
    <t xml:space="preserve">Enter the full legal first name and last name of each traveler (please do not use nicknames).  </t>
  </si>
  <si>
    <t>Indicate if student or non-employee</t>
  </si>
  <si>
    <t>Use the drop-down box to indicate if the traveler is a student or non-employee.</t>
  </si>
  <si>
    <t>Employee ID or Student ID #</t>
  </si>
  <si>
    <t xml:space="preserve">Enter each traveler’s USM ID number. Non-Employees are not allowed. </t>
  </si>
  <si>
    <t>Group Meals</t>
  </si>
  <si>
    <t>If paying for a group or for people outside of the University, complete Business-Related Expense Form. Enter dollar amount under total. The total will transfer to page 1 of the Travel Voucher.  Do NOT enter the meal in the Personal Meals and Lodging section.  BREF require an itemized receipt. No alcohol or tips in excess of 20% (other than allowable rounding or restaurant-imposed amounts on groups) can be claimed for reimbursement.</t>
  </si>
  <si>
    <t>Please read prior to completing forms</t>
  </si>
  <si>
    <r>
      <rPr>
        <b/>
        <u/>
        <sz val="11"/>
        <color rgb="FF000000"/>
        <rFont val="Arial"/>
        <family val="2"/>
      </rPr>
      <t>What is considered GROUP TRAVEL?</t>
    </r>
    <r>
      <rPr>
        <sz val="11"/>
        <color rgb="FF000000"/>
        <rFont val="Arial"/>
        <family val="2"/>
      </rPr>
      <t xml:space="preserve"> </t>
    </r>
    <r>
      <rPr>
        <sz val="11"/>
        <color indexed="8"/>
        <rFont val="Arial Narrow"/>
        <family val="2"/>
      </rPr>
      <t xml:space="preserve">A Faculty or Staff Member traveling with at minimum 2 full time USM enrolled students.  The Faculty or Staff Member is responsible for covering all the expenses of the students traveling.  Meal decisions should be made with group prior to travel, taking into consideration diets and preference of students.  </t>
    </r>
    <r>
      <rPr>
        <b/>
        <u/>
        <sz val="11"/>
        <color rgb="FF000000"/>
        <rFont val="Arial Narrow"/>
        <family val="2"/>
      </rPr>
      <t>Faculty or Staff have two options for meals</t>
    </r>
    <r>
      <rPr>
        <sz val="11"/>
        <color indexed="8"/>
        <rFont val="Arial Narrow"/>
        <family val="2"/>
      </rPr>
      <t xml:space="preserve">.  1. The option of disbursing perdiem funds directly to the student for each travel day if the students chose to dine individually.  Signature by the student for the amount received from Faculty or Staff is required on the student log.  2. Faculty or Staff can dine with and pay for a group meal with students. The group paid meal must be on one receipt claimed on travel voucher pg1.  Contact Travel for clarity if meals deviate from options given. </t>
    </r>
  </si>
  <si>
    <t>Detailed instruction for questions you may have to complete this document</t>
  </si>
  <si>
    <t>Description</t>
  </si>
  <si>
    <t>Enter your information below</t>
  </si>
  <si>
    <t>TV pg1 &amp; 2</t>
  </si>
  <si>
    <t>START HERE PAGE</t>
  </si>
  <si>
    <t>Information that is imported to other pages in workbook to avoid retyping</t>
  </si>
  <si>
    <t>First Name,      Middle Initial,     Last Name</t>
  </si>
  <si>
    <t>USM Empl ID/Student I.D. Number</t>
  </si>
  <si>
    <t>Social Security Number (FIRST PYMT ONLY)*</t>
  </si>
  <si>
    <t>E-Mail Address</t>
  </si>
  <si>
    <t>Department Phone #</t>
  </si>
  <si>
    <t>Dept/School Name (not Division)</t>
  </si>
  <si>
    <t>University Title</t>
  </si>
  <si>
    <t>SELECT DROPDOWN CHOICES</t>
  </si>
  <si>
    <t>Fund (5 digits)</t>
  </si>
  <si>
    <t>Dept ID (6 digits)</t>
  </si>
  <si>
    <t>Program (5 digits)</t>
  </si>
  <si>
    <t>Your paperwork will be returned unpaid, if you do not include a chartfield.</t>
  </si>
  <si>
    <t>The person in your department we should contact if we have questions</t>
  </si>
  <si>
    <t>Contact Dept Phone Number</t>
  </si>
  <si>
    <t xml:space="preserve">Date Format should be (MM/DD/YY) with slashes, to calculate the end date the travel voucher is due. </t>
  </si>
  <si>
    <t>(Required to determine Travel Voucher Due Date)</t>
  </si>
  <si>
    <t>PURPOSE OF TRAVEL</t>
  </si>
  <si>
    <t xml:space="preserve">Location of travel:
(City and State)
</t>
  </si>
  <si>
    <t>Brief Title of Meeting/Event
(Do not abbreviate)</t>
  </si>
  <si>
    <t>START DATE OF TRAVEL</t>
  </si>
  <si>
    <t xml:space="preserve">END DATE  OF TRAVEL </t>
  </si>
  <si>
    <t>Do not abbreviate.</t>
  </si>
  <si>
    <t>Click on cell to use drop down box to select your University Standing</t>
  </si>
  <si>
    <t>If more Chartfields are required, attach a memo with amount to be charged and signature authority approval</t>
  </si>
  <si>
    <t>Payment will not exceed this amount for this budget</t>
  </si>
  <si>
    <r>
      <t>*SSN IS REQUIRED FOR FACULTY/STAFF FOR SOARFIN ENTRY-</t>
    </r>
    <r>
      <rPr>
        <b/>
        <sz val="10"/>
        <rFont val="Arial Narrow"/>
        <family val="2"/>
      </rPr>
      <t>1ST PAYMENT ONLY</t>
    </r>
  </si>
  <si>
    <t>CITY AND STATE OF TRAVEL
REQUIRED FOR REPORTING TO IHL</t>
  </si>
  <si>
    <r>
      <t xml:space="preserve">The individual being paid on this form must be an employee of the University of Southern Mississippi. </t>
    </r>
    <r>
      <rPr>
        <i/>
        <u/>
        <sz val="11"/>
        <color indexed="8"/>
        <rFont val="Arial Narrow"/>
        <family val="2"/>
      </rPr>
      <t xml:space="preserve"> An employee is someone that receives bi-weekly, monthly or single payment payroll checks from USM</t>
    </r>
    <r>
      <rPr>
        <i/>
        <sz val="11"/>
        <color indexed="8"/>
        <rFont val="Arial Narrow"/>
        <family val="2"/>
      </rPr>
      <t xml:space="preserve">.  If the individual received a check from Accounts Payable for services, then they are not an employee of USM and reimbursements should be done on a Remittance Voucher.
</t>
    </r>
    <r>
      <rPr>
        <i/>
        <u/>
        <sz val="11"/>
        <color indexed="10"/>
        <rFont val="Arial Narrow"/>
        <family val="2"/>
      </rPr>
      <t xml:space="preserve">EXCEPTIONS: </t>
    </r>
    <r>
      <rPr>
        <i/>
        <sz val="11"/>
        <color indexed="8"/>
        <rFont val="Arial Narrow"/>
        <family val="2"/>
      </rPr>
      <t xml:space="preserve">
</t>
    </r>
    <r>
      <rPr>
        <i/>
        <sz val="11"/>
        <color indexed="10"/>
        <rFont val="Arial Narrow"/>
        <family val="2"/>
      </rPr>
      <t>USM Grad students</t>
    </r>
    <r>
      <rPr>
        <i/>
        <sz val="11"/>
        <color indexed="8"/>
        <rFont val="Arial Narrow"/>
        <family val="2"/>
      </rPr>
      <t xml:space="preserve"> must complete travel forms for reimbursement of any travel (required by State).
</t>
    </r>
    <r>
      <rPr>
        <i/>
        <sz val="11"/>
        <color indexed="10"/>
        <rFont val="Arial Narrow"/>
        <family val="2"/>
      </rPr>
      <t>Undergrad students</t>
    </r>
    <r>
      <rPr>
        <i/>
        <sz val="11"/>
        <color indexed="8"/>
        <rFont val="Arial Narrow"/>
        <family val="2"/>
      </rPr>
      <t xml:space="preserve"> can be reimbursed by AP when expensed on your budget as Contractual Services or by Travel when expensed on your budget as Travel.</t>
    </r>
  </si>
  <si>
    <t>PTT Attached</t>
  </si>
  <si>
    <t>Domestic Travel Only</t>
  </si>
  <si>
    <t>YES=If you have a University Vehicle but choose to drive your personal car-Max Rate is .21 /mile</t>
  </si>
  <si>
    <r>
      <t xml:space="preserve">YOU CANNOT BE REIMBURSED FOR AN EXPENSE </t>
    </r>
    <r>
      <rPr>
        <b/>
        <u/>
        <sz val="12"/>
        <color theme="3"/>
        <rFont val="Arial Narrow"/>
        <family val="2"/>
      </rPr>
      <t>YOU DID NOT PAY FOR</t>
    </r>
    <r>
      <rPr>
        <b/>
        <i/>
        <sz val="12"/>
        <color theme="3"/>
        <rFont val="Arial Narrow"/>
        <family val="2"/>
      </rPr>
      <t xml:space="preserve">.   ONLY THE EMPLOYEE THAT PAID CAN BE REIMBURSED FOR EXPENSES IN THEIR NAME. </t>
    </r>
  </si>
  <si>
    <r>
      <rPr>
        <b/>
        <sz val="12"/>
        <color theme="1"/>
        <rFont val="Arial Narrow"/>
        <family val="2"/>
      </rPr>
      <t>IDENTIFY WHERE YOU STAYED TO CLAIM MEALS</t>
    </r>
    <r>
      <rPr>
        <sz val="10"/>
        <rFont val="Arial Narrow"/>
        <family val="2"/>
      </rPr>
      <t xml:space="preserve">                                                                         </t>
    </r>
    <r>
      <rPr>
        <u/>
        <sz val="10"/>
        <rFont val="Arial Narrow"/>
        <family val="2"/>
      </rPr>
      <t>Situations that may require an adjustment to pre-diem may include the following:</t>
    </r>
    <r>
      <rPr>
        <sz val="10"/>
        <rFont val="Arial Narrow"/>
        <family val="2"/>
      </rPr>
      <t xml:space="preserve">
*Meals furnished as part of BREF
*Meals are included in the registration fee or by the conference </t>
    </r>
  </si>
  <si>
    <r>
      <t xml:space="preserve">3. TRAVEL BY PUBLIC CARRIER            </t>
    </r>
    <r>
      <rPr>
        <b/>
        <sz val="9"/>
        <color theme="3"/>
        <rFont val="Arial Narrow"/>
        <family val="2"/>
      </rPr>
      <t>(Attach 2 cost comparisons to support lowest ticket was purchased)</t>
    </r>
  </si>
  <si>
    <r>
      <t xml:space="preserve">4. OTHER EXPENSES  </t>
    </r>
    <r>
      <rPr>
        <sz val="9"/>
        <color theme="3"/>
        <rFont val="Arial Narrow"/>
        <family val="2"/>
      </rPr>
      <t xml:space="preserve">                              (Pcard expense cannot be included on voucher)</t>
    </r>
    <r>
      <rPr>
        <i/>
        <sz val="9"/>
        <color indexed="8"/>
        <rFont val="Arial Narrow"/>
        <family val="2"/>
      </rPr>
      <t xml:space="preserve">                            </t>
    </r>
    <r>
      <rPr>
        <sz val="9"/>
        <color indexed="8"/>
        <rFont val="Arial Narrow"/>
        <family val="2"/>
      </rPr>
      <t/>
    </r>
  </si>
  <si>
    <t xml:space="preserve"> Mileage Rates → </t>
  </si>
  <si>
    <t>Effective date -&gt;</t>
  </si>
  <si>
    <t>Campus rate</t>
  </si>
  <si>
    <t>USM Vehicle was not used</t>
  </si>
  <si>
    <t>Verify mileage using internet search</t>
  </si>
  <si>
    <r>
      <t xml:space="preserve">If your registration fee and/or rental car was paid using the P-card, </t>
    </r>
    <r>
      <rPr>
        <u/>
        <sz val="12"/>
        <rFont val="Arial Narrow"/>
        <family val="2"/>
      </rPr>
      <t>DO NOT</t>
    </r>
    <r>
      <rPr>
        <sz val="12"/>
        <rFont val="Arial Narrow"/>
        <family val="2"/>
      </rPr>
      <t xml:space="preserve"> included on this travel voucher.  </t>
    </r>
    <r>
      <rPr>
        <sz val="12"/>
        <color rgb="FFFF0000"/>
        <rFont val="Arial Narrow"/>
        <family val="2"/>
      </rPr>
      <t>(See Pcard Instruction Tab)</t>
    </r>
  </si>
  <si>
    <t xml:space="preserve">https://www.gsa.gov/system/files/FY2025_PerDiemMasterRatesFile.xlsx </t>
  </si>
  <si>
    <t>https://www.gsa.gov/system/files/FY2025_PerDiemMasterRatesFile.xlsx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</si>
</sst>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4" formatCode="_(&quot;$&quot;* #,##0.00_);_(&quot;$&quot;* \(#,##0.00\);_(&quot;$&quot;* &quot;-&quot;??_);_(@_)"/>
    <numFmt numFmtId="164" formatCode="m/d/yy;@"/>
    <numFmt numFmtId="165" formatCode="000\-00\-0000"/>
    <numFmt numFmtId="166" formatCode="[&lt;=9999999]###\-####;\(###\)\ ###\-####"/>
    <numFmt numFmtId="167" formatCode="#,##0.000"/>
    <numFmt numFmtId="168" formatCode="[$-409]mmmm\ d\,\ yyyy;@"/>
    <numFmt numFmtId="169" formatCode="mm/dd/yy;@"/>
    <numFmt numFmtId="170" formatCode="0####"/>
    <numFmt numFmtId="171" formatCode="&quot;$&quot;#,##0.000"/>
    <numFmt numFmtId="172" formatCode="&quot;$&quot;#,##0.000_);[Red]\(&quot;$&quot;#,##0.000\)"/>
  </numFmts>
  <fonts count="313" x14ac:knownFonts="1">
    <font>
      <sz val="10"/>
      <name val="Arial"/>
    </font>
    <font>
      <sz val="10"/>
      <name val="Arial"/>
      <family val="2"/>
    </font>
    <font>
      <sz val="10"/>
      <name val="Times New Roman"/>
      <family val="1"/>
    </font>
    <font>
      <b/>
      <sz val="10"/>
      <name val="Times New Roman"/>
      <family val="1"/>
    </font>
    <font>
      <sz val="8"/>
      <color indexed="23"/>
      <name val="Tahoma"/>
      <family val="2"/>
    </font>
    <font>
      <b/>
      <sz val="8"/>
      <color indexed="23"/>
      <name val="Tahoma"/>
      <family val="2"/>
    </font>
    <font>
      <b/>
      <sz val="10"/>
      <name val="Arial"/>
      <family val="2"/>
    </font>
    <font>
      <b/>
      <sz val="12"/>
      <name val="Arial"/>
      <family val="2"/>
    </font>
    <font>
      <b/>
      <sz val="14"/>
      <color indexed="8"/>
      <name val="Arial"/>
      <family val="2"/>
    </font>
    <font>
      <sz val="10"/>
      <color indexed="8"/>
      <name val="Arial"/>
      <family val="2"/>
    </font>
    <font>
      <b/>
      <sz val="10"/>
      <color indexed="8"/>
      <name val="Arial"/>
      <family val="2"/>
    </font>
    <font>
      <b/>
      <sz val="9"/>
      <color indexed="8"/>
      <name val="Arial"/>
      <family val="2"/>
    </font>
    <font>
      <b/>
      <sz val="10"/>
      <color indexed="10"/>
      <name val="Arial"/>
      <family val="2"/>
    </font>
    <font>
      <b/>
      <sz val="9"/>
      <color indexed="8"/>
      <name val="Times New Roman"/>
      <family val="1"/>
    </font>
    <font>
      <b/>
      <sz val="11"/>
      <color indexed="8"/>
      <name val="Times New Roman"/>
      <family val="1"/>
    </font>
    <font>
      <sz val="9"/>
      <color indexed="8"/>
      <name val="Times New Roman"/>
      <family val="1"/>
    </font>
    <font>
      <sz val="9"/>
      <color indexed="8"/>
      <name val="Arial"/>
      <family val="2"/>
    </font>
    <font>
      <b/>
      <sz val="8"/>
      <color indexed="8"/>
      <name val="Times New Roman"/>
      <family val="1"/>
    </font>
    <font>
      <sz val="10"/>
      <color indexed="8"/>
      <name val="Arial"/>
      <family val="2"/>
    </font>
    <font>
      <b/>
      <sz val="8.5"/>
      <color indexed="8"/>
      <name val="Times New Roman"/>
      <family val="1"/>
    </font>
    <font>
      <b/>
      <i/>
      <sz val="8"/>
      <color indexed="8"/>
      <name val="Times New Roman"/>
      <family val="1"/>
    </font>
    <font>
      <sz val="8"/>
      <color indexed="8"/>
      <name val="Arial"/>
      <family val="2"/>
    </font>
    <font>
      <b/>
      <sz val="10"/>
      <color indexed="8"/>
      <name val="Times New Roman"/>
      <family val="1"/>
    </font>
    <font>
      <sz val="10"/>
      <color indexed="8"/>
      <name val="Times New Roman"/>
      <family val="1"/>
    </font>
    <font>
      <b/>
      <sz val="9"/>
      <color indexed="10"/>
      <name val="Times New Roman"/>
      <family val="1"/>
    </font>
    <font>
      <b/>
      <i/>
      <sz val="12"/>
      <color indexed="10"/>
      <name val="Times New Roman"/>
      <family val="1"/>
    </font>
    <font>
      <b/>
      <sz val="12"/>
      <color indexed="8"/>
      <name val="Times New Roman"/>
      <family val="1"/>
    </font>
    <font>
      <u/>
      <sz val="10"/>
      <color indexed="12"/>
      <name val="Arial"/>
      <family val="2"/>
    </font>
    <font>
      <sz val="8"/>
      <color indexed="22"/>
      <name val="Tahoma"/>
      <family val="2"/>
    </font>
    <font>
      <sz val="12"/>
      <name val="Arial"/>
      <family val="2"/>
    </font>
    <font>
      <b/>
      <sz val="8"/>
      <color indexed="8"/>
      <name val="Arial"/>
      <family val="2"/>
    </font>
    <font>
      <b/>
      <sz val="11"/>
      <color indexed="8"/>
      <name val="Arial"/>
      <family val="2"/>
    </font>
    <font>
      <sz val="12"/>
      <color indexed="8"/>
      <name val="Times New Roman"/>
      <family val="1"/>
    </font>
    <font>
      <b/>
      <sz val="12"/>
      <color indexed="8"/>
      <name val="Arial"/>
      <family val="2"/>
    </font>
    <font>
      <b/>
      <sz val="12"/>
      <color indexed="10"/>
      <name val="Arial"/>
      <family val="2"/>
    </font>
    <font>
      <sz val="10"/>
      <color indexed="22"/>
      <name val="Times New Roman"/>
      <family val="1"/>
    </font>
    <font>
      <b/>
      <sz val="8"/>
      <color indexed="10"/>
      <name val="Arial"/>
      <family val="2"/>
    </font>
    <font>
      <b/>
      <sz val="8"/>
      <name val="Arial"/>
      <family val="2"/>
    </font>
    <font>
      <sz val="11"/>
      <name val="Arial"/>
      <family val="2"/>
    </font>
    <font>
      <sz val="14"/>
      <name val="Arial"/>
      <family val="2"/>
    </font>
    <font>
      <b/>
      <sz val="8"/>
      <color indexed="81"/>
      <name val="Tahoma"/>
      <family val="2"/>
    </font>
    <font>
      <sz val="8"/>
      <color indexed="81"/>
      <name val="Tahoma"/>
      <family val="2"/>
    </font>
    <font>
      <b/>
      <sz val="8"/>
      <color indexed="10"/>
      <name val="Tahoma"/>
      <family val="2"/>
    </font>
    <font>
      <sz val="8"/>
      <color indexed="10"/>
      <name val="Tahoma"/>
      <family val="2"/>
    </font>
    <font>
      <sz val="8"/>
      <name val="Arial"/>
      <family val="2"/>
    </font>
    <font>
      <b/>
      <sz val="8"/>
      <name val="Times New Roman"/>
      <family val="1"/>
    </font>
    <font>
      <b/>
      <sz val="12"/>
      <name val="Times New Roman"/>
      <family val="1"/>
    </font>
    <font>
      <b/>
      <sz val="9"/>
      <name val="Times New Roman"/>
      <family val="1"/>
    </font>
    <font>
      <b/>
      <sz val="11"/>
      <name val="Times New Roman"/>
      <family val="1"/>
    </font>
    <font>
      <sz val="7"/>
      <name val="Times New Roman"/>
      <family val="1"/>
    </font>
    <font>
      <b/>
      <sz val="20"/>
      <name val="Times New Roman"/>
      <family val="1"/>
    </font>
    <font>
      <b/>
      <sz val="12"/>
      <color indexed="10"/>
      <name val="Times New Roman"/>
      <family val="1"/>
    </font>
    <font>
      <sz val="10"/>
      <name val="Arial"/>
      <family val="2"/>
    </font>
    <font>
      <sz val="8"/>
      <color indexed="63"/>
      <name val="Tahoma"/>
      <family val="2"/>
    </font>
    <font>
      <sz val="10"/>
      <color indexed="63"/>
      <name val="Times New Roman"/>
      <family val="1"/>
    </font>
    <font>
      <sz val="10"/>
      <color indexed="63"/>
      <name val="Arial"/>
      <family val="2"/>
    </font>
    <font>
      <sz val="8"/>
      <color indexed="8"/>
      <name val="Times New Roman"/>
      <family val="1"/>
    </font>
    <font>
      <b/>
      <sz val="6"/>
      <color indexed="8"/>
      <name val="Arial"/>
      <family val="2"/>
    </font>
    <font>
      <b/>
      <sz val="14"/>
      <color indexed="8"/>
      <name val="Times New Roman"/>
      <family val="1"/>
    </font>
    <font>
      <sz val="12"/>
      <color indexed="10"/>
      <name val="Times New Roman"/>
      <family val="1"/>
    </font>
    <font>
      <sz val="12"/>
      <name val="Times New Roman"/>
      <family val="1"/>
    </font>
    <font>
      <b/>
      <sz val="14"/>
      <color indexed="10"/>
      <name val="Times New Roman"/>
      <family val="1"/>
    </font>
    <font>
      <sz val="10"/>
      <color indexed="22"/>
      <name val="Arial"/>
      <family val="2"/>
    </font>
    <font>
      <b/>
      <sz val="14"/>
      <color indexed="10"/>
      <name val="Arial"/>
      <family val="2"/>
    </font>
    <font>
      <sz val="14"/>
      <color indexed="8"/>
      <name val="Arial"/>
      <family val="2"/>
    </font>
    <font>
      <b/>
      <sz val="10"/>
      <color indexed="10"/>
      <name val="Arial"/>
      <family val="2"/>
    </font>
    <font>
      <b/>
      <i/>
      <sz val="14"/>
      <color indexed="10"/>
      <name val="Arial"/>
      <family val="2"/>
    </font>
    <font>
      <sz val="14"/>
      <color indexed="10"/>
      <name val="Arial"/>
      <family val="2"/>
    </font>
    <font>
      <b/>
      <i/>
      <sz val="11"/>
      <color indexed="10"/>
      <name val="Times New Roman"/>
      <family val="1"/>
    </font>
    <font>
      <b/>
      <sz val="14"/>
      <name val="Times New Roman"/>
      <family val="1"/>
    </font>
    <font>
      <sz val="8"/>
      <color indexed="22"/>
      <name val="Times New Roman"/>
      <family val="1"/>
    </font>
    <font>
      <b/>
      <sz val="16"/>
      <color indexed="8"/>
      <name val="Times New Roman"/>
      <family val="1"/>
    </font>
    <font>
      <b/>
      <sz val="16"/>
      <color indexed="8"/>
      <name val="Arial"/>
      <family val="2"/>
    </font>
    <font>
      <b/>
      <sz val="20"/>
      <color indexed="10"/>
      <name val="Times New Roman"/>
      <family val="1"/>
    </font>
    <font>
      <sz val="14"/>
      <color indexed="10"/>
      <name val="Arial"/>
      <family val="2"/>
    </font>
    <font>
      <u/>
      <sz val="14"/>
      <color indexed="10"/>
      <name val="Arial"/>
      <family val="2"/>
    </font>
    <font>
      <b/>
      <u/>
      <sz val="11"/>
      <color indexed="8"/>
      <name val="Times New Roman"/>
      <family val="1"/>
    </font>
    <font>
      <u/>
      <sz val="16"/>
      <color indexed="12"/>
      <name val="Arial"/>
      <family val="2"/>
    </font>
    <font>
      <sz val="16"/>
      <color indexed="10"/>
      <name val="Arial"/>
      <family val="2"/>
    </font>
    <font>
      <b/>
      <sz val="14"/>
      <color indexed="12"/>
      <name val="Arial"/>
      <family val="2"/>
    </font>
    <font>
      <b/>
      <sz val="18"/>
      <color indexed="8"/>
      <name val="Arial"/>
      <family val="2"/>
    </font>
    <font>
      <b/>
      <sz val="11"/>
      <name val="Arial"/>
      <family val="2"/>
    </font>
    <font>
      <b/>
      <sz val="9"/>
      <color indexed="8"/>
      <name val="Arial Black"/>
      <family val="2"/>
    </font>
    <font>
      <b/>
      <u/>
      <sz val="14"/>
      <color indexed="10"/>
      <name val="Arial"/>
      <family val="2"/>
    </font>
    <font>
      <b/>
      <sz val="10"/>
      <color indexed="8"/>
      <name val="Arial Narrow"/>
      <family val="2"/>
    </font>
    <font>
      <sz val="10"/>
      <color theme="3"/>
      <name val="Arial"/>
      <family val="2"/>
    </font>
    <font>
      <b/>
      <i/>
      <sz val="10"/>
      <name val="Arial"/>
      <family val="2"/>
    </font>
    <font>
      <b/>
      <sz val="12"/>
      <color rgb="FFFF0000"/>
      <name val="Arial"/>
      <family val="2"/>
    </font>
    <font>
      <b/>
      <u/>
      <sz val="12"/>
      <name val="Times New Roman"/>
      <family val="1"/>
    </font>
    <font>
      <b/>
      <sz val="14"/>
      <name val="Arial Narrow"/>
      <family val="2"/>
    </font>
    <font>
      <sz val="10"/>
      <color theme="1"/>
      <name val="Arial"/>
      <family val="2"/>
    </font>
    <font>
      <i/>
      <sz val="10"/>
      <color indexed="8"/>
      <name val="Arial"/>
      <family val="2"/>
    </font>
    <font>
      <sz val="11"/>
      <color rgb="FF9C6500"/>
      <name val="Calibri"/>
      <family val="2"/>
      <scheme val="minor"/>
    </font>
    <font>
      <b/>
      <sz val="10"/>
      <name val="Arial Narrow"/>
      <family val="2"/>
    </font>
    <font>
      <sz val="10"/>
      <name val="Arial"/>
      <family val="2"/>
    </font>
    <font>
      <b/>
      <sz val="14"/>
      <color indexed="8"/>
      <name val="Arial Black"/>
      <family val="2"/>
    </font>
    <font>
      <sz val="9"/>
      <color indexed="8"/>
      <name val="Arial Black"/>
      <family val="2"/>
    </font>
    <font>
      <b/>
      <sz val="9"/>
      <color rgb="FF0070C0"/>
      <name val="Arial Narrow"/>
      <family val="2"/>
    </font>
    <font>
      <b/>
      <sz val="11"/>
      <color rgb="FFFF0000"/>
      <name val="Arial"/>
      <family val="2"/>
    </font>
    <font>
      <b/>
      <i/>
      <sz val="9"/>
      <color rgb="FFFF0000"/>
      <name val="Times New Roman"/>
      <family val="1"/>
    </font>
    <font>
      <b/>
      <u/>
      <sz val="10"/>
      <color indexed="8"/>
      <name val="Times New Roman"/>
      <family val="1"/>
    </font>
    <font>
      <sz val="9"/>
      <color indexed="10"/>
      <name val="Arial"/>
      <family val="2"/>
    </font>
    <font>
      <sz val="11"/>
      <color indexed="8"/>
      <name val="Arial"/>
      <family val="2"/>
    </font>
    <font>
      <b/>
      <sz val="8"/>
      <color indexed="8"/>
      <name val="Arial Narrow"/>
      <family val="2"/>
    </font>
    <font>
      <sz val="9"/>
      <name val="Arial"/>
      <family val="2"/>
    </font>
    <font>
      <b/>
      <u/>
      <sz val="9"/>
      <color indexed="8"/>
      <name val="Times New Roman"/>
      <family val="1"/>
    </font>
    <font>
      <b/>
      <sz val="9"/>
      <color theme="3" tint="0.39997558519241921"/>
      <name val="Arial Narrow"/>
      <family val="2"/>
    </font>
    <font>
      <b/>
      <sz val="9"/>
      <color theme="3" tint="0.39997558519241921"/>
      <name val="Arial"/>
      <family val="2"/>
    </font>
    <font>
      <b/>
      <sz val="10"/>
      <color theme="3" tint="0.39997558519241921"/>
      <name val="Times New Roman"/>
      <family val="1"/>
    </font>
    <font>
      <b/>
      <sz val="10"/>
      <color theme="3" tint="0.39997558519241921"/>
      <name val="Arial"/>
      <family val="2"/>
    </font>
    <font>
      <b/>
      <i/>
      <sz val="14"/>
      <color indexed="10"/>
      <name val="Times New Roman"/>
      <family val="1"/>
    </font>
    <font>
      <b/>
      <i/>
      <u/>
      <sz val="14"/>
      <color indexed="10"/>
      <name val="Times New Roman"/>
      <family val="1"/>
    </font>
    <font>
      <b/>
      <u/>
      <sz val="14"/>
      <color rgb="FFFF0000"/>
      <name val="Arial"/>
      <family val="2"/>
    </font>
    <font>
      <b/>
      <u/>
      <sz val="9"/>
      <color indexed="10"/>
      <name val="Times New Roman"/>
      <family val="1"/>
    </font>
    <font>
      <b/>
      <sz val="12"/>
      <color theme="3" tint="-0.249977111117893"/>
      <name val="Times New Roman"/>
      <family val="1"/>
    </font>
    <font>
      <u/>
      <sz val="18"/>
      <color indexed="8"/>
      <name val="Times New Roman"/>
      <family val="1"/>
    </font>
    <font>
      <sz val="11"/>
      <color indexed="8"/>
      <name val="Arial Narrow"/>
      <family val="2"/>
    </font>
    <font>
      <sz val="12"/>
      <color indexed="8"/>
      <name val="Arial"/>
      <family val="2"/>
    </font>
    <font>
      <b/>
      <sz val="20"/>
      <color indexed="8"/>
      <name val="Arial Black"/>
      <family val="2"/>
    </font>
    <font>
      <sz val="12"/>
      <color indexed="10"/>
      <name val="Arial"/>
      <family val="2"/>
    </font>
    <font>
      <b/>
      <sz val="11"/>
      <color indexed="8"/>
      <name val="Arial Narrow"/>
      <family val="2"/>
    </font>
    <font>
      <b/>
      <sz val="12"/>
      <color indexed="8"/>
      <name val="Arial Narrow"/>
      <family val="2"/>
    </font>
    <font>
      <sz val="10"/>
      <color indexed="8"/>
      <name val="Arial Narrow"/>
      <family val="2"/>
    </font>
    <font>
      <b/>
      <sz val="14"/>
      <name val="Arial"/>
      <family val="2"/>
    </font>
    <font>
      <sz val="8"/>
      <name val="Times New Roman"/>
      <family val="1"/>
    </font>
    <font>
      <sz val="9"/>
      <name val="Arial Narrow"/>
      <family val="2"/>
    </font>
    <font>
      <sz val="8"/>
      <name val="Arial Narrow"/>
      <family val="2"/>
    </font>
    <font>
      <b/>
      <sz val="10"/>
      <color indexed="81"/>
      <name val="Tahoma"/>
      <family val="2"/>
    </font>
    <font>
      <b/>
      <i/>
      <u/>
      <sz val="12"/>
      <name val="Times New Roman"/>
      <family val="1"/>
    </font>
    <font>
      <sz val="10"/>
      <color indexed="12"/>
      <name val="Arial Narrow"/>
      <family val="2"/>
    </font>
    <font>
      <sz val="9"/>
      <color indexed="8"/>
      <name val="Arial Narrow"/>
      <family val="2"/>
    </font>
    <font>
      <b/>
      <sz val="8"/>
      <color theme="3"/>
      <name val="Arial Narrow"/>
      <family val="2"/>
    </font>
    <font>
      <sz val="9"/>
      <color indexed="81"/>
      <name val="Tahoma"/>
      <family val="2"/>
    </font>
    <font>
      <b/>
      <sz val="9"/>
      <color indexed="81"/>
      <name val="Tahoma"/>
      <family val="2"/>
    </font>
    <font>
      <b/>
      <sz val="12"/>
      <color theme="1"/>
      <name val="Times New Roman"/>
      <family val="1"/>
    </font>
    <font>
      <i/>
      <u/>
      <sz val="9"/>
      <color indexed="8"/>
      <name val="Arial"/>
      <family val="2"/>
    </font>
    <font>
      <b/>
      <u/>
      <sz val="12"/>
      <color indexed="8"/>
      <name val="Times New Roman"/>
      <family val="1"/>
    </font>
    <font>
      <b/>
      <sz val="16"/>
      <color rgb="FFFF0000"/>
      <name val="Times New Roman"/>
      <family val="1"/>
    </font>
    <font>
      <b/>
      <u/>
      <sz val="16"/>
      <color indexed="8"/>
      <name val="Times New Roman"/>
      <family val="1"/>
    </font>
    <font>
      <sz val="7"/>
      <color indexed="8"/>
      <name val="Arial Narrow"/>
      <family val="2"/>
    </font>
    <font>
      <b/>
      <u/>
      <sz val="16"/>
      <color rgb="FFFF0000"/>
      <name val="Times New Roman"/>
      <family val="1"/>
    </font>
    <font>
      <b/>
      <sz val="9"/>
      <color indexed="60"/>
      <name val="Tahoma"/>
      <family val="2"/>
    </font>
    <font>
      <b/>
      <sz val="14"/>
      <color rgb="FFFF0000"/>
      <name val="Times New Roman"/>
      <family val="1"/>
    </font>
    <font>
      <b/>
      <u/>
      <sz val="11"/>
      <color rgb="FFFF0000"/>
      <name val="Times New Roman"/>
      <family val="1"/>
    </font>
    <font>
      <b/>
      <sz val="9"/>
      <color rgb="FFFF0000"/>
      <name val="Arial Black"/>
      <family val="2"/>
    </font>
    <font>
      <b/>
      <sz val="11"/>
      <color rgb="FFFF0000"/>
      <name val="Times New Roman"/>
      <family val="1"/>
    </font>
    <font>
      <b/>
      <sz val="12"/>
      <color theme="1"/>
      <name val="Arial"/>
      <family val="2"/>
    </font>
    <font>
      <sz val="8"/>
      <color indexed="8"/>
      <name val="Arial Narrow"/>
      <family val="2"/>
    </font>
    <font>
      <b/>
      <sz val="10"/>
      <color rgb="FFFF0000"/>
      <name val="Arial Narrow"/>
      <family val="2"/>
    </font>
    <font>
      <sz val="16"/>
      <color indexed="8"/>
      <name val="Arial Narrow"/>
      <family val="2"/>
    </font>
    <font>
      <b/>
      <sz val="10"/>
      <color theme="1"/>
      <name val="Arial"/>
      <family val="2"/>
    </font>
    <font>
      <sz val="12"/>
      <color indexed="12"/>
      <name val="Arial Narrow"/>
      <family val="2"/>
    </font>
    <font>
      <u/>
      <sz val="12"/>
      <color indexed="12"/>
      <name val="Arial Narrow"/>
      <family val="2"/>
    </font>
    <font>
      <i/>
      <sz val="9"/>
      <name val="Arial Narrow"/>
      <family val="2"/>
    </font>
    <font>
      <u/>
      <sz val="16"/>
      <color indexed="8"/>
      <name val="Arial Narrow"/>
      <family val="2"/>
    </font>
    <font>
      <b/>
      <u/>
      <sz val="16"/>
      <color rgb="FFFF0000"/>
      <name val="Arial Narrow"/>
      <family val="2"/>
    </font>
    <font>
      <i/>
      <sz val="12"/>
      <color rgb="FFFF0000"/>
      <name val="Times New Roman"/>
      <family val="1"/>
    </font>
    <font>
      <b/>
      <sz val="14"/>
      <color rgb="FF0070C0"/>
      <name val="Arial"/>
      <family val="2"/>
    </font>
    <font>
      <b/>
      <i/>
      <sz val="14"/>
      <color indexed="8"/>
      <name val="Arial"/>
      <family val="2"/>
    </font>
    <font>
      <sz val="10"/>
      <color theme="0" tint="-0.249977111117893"/>
      <name val="Arial"/>
      <family val="2"/>
    </font>
    <font>
      <b/>
      <sz val="10"/>
      <color theme="3" tint="-0.249977111117893"/>
      <name val="Arial"/>
      <family val="2"/>
    </font>
    <font>
      <b/>
      <i/>
      <sz val="10"/>
      <color indexed="8"/>
      <name val="Arial"/>
      <family val="2"/>
    </font>
    <font>
      <b/>
      <u/>
      <sz val="20"/>
      <name val="Times New Roman"/>
      <family val="1"/>
    </font>
    <font>
      <sz val="12"/>
      <color indexed="8"/>
      <name val="Arial Narrow"/>
      <family val="2"/>
    </font>
    <font>
      <i/>
      <sz val="12"/>
      <color indexed="8"/>
      <name val="Arial Narrow"/>
      <family val="2"/>
    </font>
    <font>
      <b/>
      <i/>
      <sz val="10"/>
      <name val="Arial Narrow"/>
      <family val="2"/>
    </font>
    <font>
      <sz val="11"/>
      <name val="Arial Narrow"/>
      <family val="2"/>
    </font>
    <font>
      <b/>
      <sz val="11"/>
      <color rgb="FFFF0000"/>
      <name val="Arial Narrow"/>
      <family val="2"/>
    </font>
    <font>
      <sz val="12"/>
      <color rgb="FFFF0000"/>
      <name val="Arial Narrow"/>
      <family val="2"/>
    </font>
    <font>
      <sz val="10"/>
      <name val="Arial Narrow"/>
      <family val="2"/>
    </font>
    <font>
      <sz val="14"/>
      <color indexed="8"/>
      <name val="Arial Narrow"/>
      <family val="2"/>
    </font>
    <font>
      <sz val="8"/>
      <color theme="0" tint="-0.34998626667073579"/>
      <name val="Tahoma"/>
      <family val="2"/>
    </font>
    <font>
      <sz val="10"/>
      <color theme="0" tint="-0.34998626667073579"/>
      <name val="Times New Roman"/>
      <family val="1"/>
    </font>
    <font>
      <sz val="8"/>
      <color theme="0" tint="-0.34998626667073579"/>
      <name val="Times New Roman"/>
      <family val="1"/>
    </font>
    <font>
      <sz val="10"/>
      <color theme="0" tint="-0.34998626667073579"/>
      <name val="Arial"/>
      <family val="2"/>
    </font>
    <font>
      <b/>
      <sz val="14"/>
      <color rgb="FF0070C0"/>
      <name val="Arial Black"/>
      <family val="2"/>
    </font>
    <font>
      <b/>
      <i/>
      <sz val="14"/>
      <color rgb="FF0070C0"/>
      <name val="Arial Black"/>
      <family val="2"/>
    </font>
    <font>
      <b/>
      <sz val="20"/>
      <color rgb="FF0070C0"/>
      <name val="Arial Black"/>
      <family val="2"/>
    </font>
    <font>
      <b/>
      <sz val="11"/>
      <color theme="3"/>
      <name val="Calibri"/>
      <family val="2"/>
      <scheme val="minor"/>
    </font>
    <font>
      <sz val="11"/>
      <color rgb="FFFF0000"/>
      <name val="Calibri"/>
      <family val="2"/>
      <scheme val="minor"/>
    </font>
    <font>
      <b/>
      <sz val="11"/>
      <color theme="1"/>
      <name val="Calibri"/>
      <family val="2"/>
      <scheme val="minor"/>
    </font>
    <font>
      <b/>
      <sz val="20"/>
      <color indexed="10"/>
      <name val="Arial Narrow"/>
      <family val="2"/>
    </font>
    <font>
      <u/>
      <sz val="24"/>
      <color indexed="12"/>
      <name val="Arial Narrow"/>
      <family val="2"/>
    </font>
    <font>
      <b/>
      <sz val="24"/>
      <color indexed="10"/>
      <name val="Arial Narrow"/>
      <family val="2"/>
    </font>
    <font>
      <b/>
      <sz val="13"/>
      <color indexed="10"/>
      <name val="Arial Narrow"/>
      <family val="2"/>
    </font>
    <font>
      <b/>
      <u/>
      <sz val="13"/>
      <color indexed="10"/>
      <name val="Arial Narrow"/>
      <family val="2"/>
    </font>
    <font>
      <b/>
      <i/>
      <sz val="13"/>
      <name val="Arial Narrow"/>
      <family val="2"/>
    </font>
    <font>
      <b/>
      <i/>
      <sz val="13"/>
      <color indexed="10"/>
      <name val="Arial Narrow"/>
      <family val="2"/>
    </font>
    <font>
      <b/>
      <i/>
      <u/>
      <sz val="13"/>
      <color indexed="10"/>
      <name val="Arial Narrow"/>
      <family val="2"/>
    </font>
    <font>
      <b/>
      <sz val="13.5"/>
      <color indexed="8"/>
      <name val="Arial Narrow"/>
      <family val="2"/>
    </font>
    <font>
      <b/>
      <sz val="24"/>
      <color indexed="8"/>
      <name val="Arial Narrow"/>
      <family val="2"/>
    </font>
    <font>
      <b/>
      <u/>
      <sz val="24"/>
      <color rgb="FFFF0000"/>
      <name val="Arial Narrow"/>
      <family val="2"/>
    </font>
    <font>
      <b/>
      <sz val="9"/>
      <color indexed="8"/>
      <name val="Arial Narrow"/>
      <family val="2"/>
    </font>
    <font>
      <b/>
      <sz val="16"/>
      <color indexed="8"/>
      <name val="Arial Narrow"/>
      <family val="2"/>
    </font>
    <font>
      <b/>
      <sz val="14"/>
      <color indexed="8"/>
      <name val="Arial Narrow"/>
      <family val="2"/>
    </font>
    <font>
      <b/>
      <sz val="14"/>
      <color indexed="10"/>
      <name val="Arial Narrow"/>
      <family val="2"/>
    </font>
    <font>
      <b/>
      <sz val="16"/>
      <color indexed="10"/>
      <name val="Arial Narrow"/>
      <family val="2"/>
    </font>
    <font>
      <b/>
      <sz val="11"/>
      <color indexed="10"/>
      <name val="Arial Narrow"/>
      <family val="2"/>
    </font>
    <font>
      <b/>
      <sz val="12"/>
      <color indexed="10"/>
      <name val="Arial Narrow"/>
      <family val="2"/>
    </font>
    <font>
      <b/>
      <sz val="10"/>
      <color indexed="10"/>
      <name val="Arial Narrow"/>
      <family val="2"/>
    </font>
    <font>
      <b/>
      <i/>
      <sz val="10"/>
      <color indexed="10"/>
      <name val="Arial Narrow"/>
      <family val="2"/>
    </font>
    <font>
      <i/>
      <sz val="10"/>
      <color indexed="8"/>
      <name val="Arial Narrow"/>
      <family val="2"/>
    </font>
    <font>
      <u/>
      <sz val="10"/>
      <color indexed="12"/>
      <name val="Arial Narrow"/>
      <family val="2"/>
    </font>
    <font>
      <b/>
      <sz val="12"/>
      <name val="Arial Narrow"/>
      <family val="2"/>
    </font>
    <font>
      <b/>
      <sz val="16"/>
      <name val="Arial Narrow"/>
      <family val="2"/>
    </font>
    <font>
      <b/>
      <u/>
      <sz val="14"/>
      <color rgb="FFFF0000"/>
      <name val="Arial Narrow"/>
      <family val="2"/>
    </font>
    <font>
      <sz val="14"/>
      <name val="Arial Narrow"/>
      <family val="2"/>
    </font>
    <font>
      <sz val="10"/>
      <color rgb="FFFF0000"/>
      <name val="Arial Narrow"/>
      <family val="2"/>
    </font>
    <font>
      <sz val="12"/>
      <name val="Arial Narrow"/>
      <family val="2"/>
    </font>
    <font>
      <b/>
      <i/>
      <sz val="14"/>
      <name val="Arial Narrow"/>
      <family val="2"/>
    </font>
    <font>
      <b/>
      <u val="singleAccounting"/>
      <sz val="12"/>
      <color indexed="8"/>
      <name val="Arial Narrow"/>
      <family val="2"/>
    </font>
    <font>
      <b/>
      <sz val="9"/>
      <name val="Arial Narrow"/>
      <family val="2"/>
    </font>
    <font>
      <b/>
      <u/>
      <sz val="9"/>
      <name val="Arial Narrow"/>
      <family val="2"/>
    </font>
    <font>
      <b/>
      <i/>
      <sz val="9"/>
      <color indexed="8"/>
      <name val="Arial Narrow"/>
      <family val="2"/>
    </font>
    <font>
      <b/>
      <i/>
      <sz val="9"/>
      <color rgb="FFC00000"/>
      <name val="Arial Narrow"/>
      <family val="2"/>
    </font>
    <font>
      <b/>
      <sz val="9"/>
      <color rgb="FFFF0000"/>
      <name val="Arial Narrow"/>
      <family val="2"/>
    </font>
    <font>
      <b/>
      <i/>
      <u/>
      <sz val="12"/>
      <color indexed="8"/>
      <name val="Arial Narrow"/>
      <family val="2"/>
    </font>
    <font>
      <sz val="16"/>
      <color rgb="FF0070C0"/>
      <name val="Arial Narrow"/>
      <family val="2"/>
    </font>
    <font>
      <sz val="16"/>
      <name val="Arial Narrow"/>
      <family val="2"/>
    </font>
    <font>
      <b/>
      <u/>
      <sz val="28"/>
      <color rgb="FF0070C0"/>
      <name val="Arial Narrow"/>
      <family val="2"/>
    </font>
    <font>
      <b/>
      <u/>
      <sz val="28"/>
      <name val="Arial Narrow"/>
      <family val="2"/>
    </font>
    <font>
      <b/>
      <sz val="11"/>
      <name val="Arial Narrow"/>
      <family val="2"/>
    </font>
    <font>
      <b/>
      <u/>
      <sz val="11"/>
      <name val="Arial Narrow"/>
      <family val="2"/>
    </font>
    <font>
      <sz val="11"/>
      <color rgb="FFFF0000"/>
      <name val="Arial Narrow"/>
      <family val="2"/>
    </font>
    <font>
      <u/>
      <sz val="10"/>
      <name val="Arial Narrow"/>
      <family val="2"/>
    </font>
    <font>
      <b/>
      <sz val="9"/>
      <color indexed="10"/>
      <name val="Arial Narrow"/>
      <family val="2"/>
    </font>
    <font>
      <b/>
      <sz val="10.5"/>
      <color rgb="FF002060"/>
      <name val="Arial Narrow"/>
      <family val="2"/>
    </font>
    <font>
      <b/>
      <u/>
      <sz val="11"/>
      <color indexed="8"/>
      <name val="Arial Narrow"/>
      <family val="2"/>
    </font>
    <font>
      <b/>
      <i/>
      <sz val="12"/>
      <name val="Arial Narrow"/>
      <family val="2"/>
    </font>
    <font>
      <i/>
      <sz val="8"/>
      <color theme="3"/>
      <name val="Arial Narrow"/>
      <family val="2"/>
    </font>
    <font>
      <b/>
      <sz val="18"/>
      <color indexed="10"/>
      <name val="Arial Narrow"/>
      <family val="2"/>
    </font>
    <font>
      <i/>
      <sz val="14"/>
      <color indexed="8"/>
      <name val="Arial Narrow"/>
      <family val="2"/>
    </font>
    <font>
      <i/>
      <sz val="10"/>
      <name val="Arial Narrow"/>
      <family val="2"/>
    </font>
    <font>
      <b/>
      <sz val="16"/>
      <color theme="3"/>
      <name val="Arial Narrow"/>
      <family val="2"/>
    </font>
    <font>
      <b/>
      <sz val="18"/>
      <color rgb="FFF2F2F2"/>
      <name val="Arial Narrow"/>
      <family val="2"/>
    </font>
    <font>
      <sz val="12"/>
      <color theme="1"/>
      <name val="Arial Narrow"/>
      <family val="2"/>
    </font>
    <font>
      <i/>
      <sz val="10"/>
      <color rgb="FFFF0000"/>
      <name val="Arial Narrow"/>
      <family val="2"/>
    </font>
    <font>
      <sz val="8"/>
      <color theme="1"/>
      <name val="Arial Narrow"/>
      <family val="2"/>
    </font>
    <font>
      <i/>
      <sz val="12"/>
      <color indexed="12"/>
      <name val="Arial Narrow"/>
      <family val="2"/>
    </font>
    <font>
      <i/>
      <sz val="8"/>
      <name val="Arial Narrow"/>
      <family val="2"/>
    </font>
    <font>
      <b/>
      <sz val="28"/>
      <name val="Calibri"/>
      <family val="2"/>
      <scheme val="minor"/>
    </font>
    <font>
      <b/>
      <sz val="14"/>
      <color theme="4" tint="-0.499984740745262"/>
      <name val="Calibri"/>
      <family val="2"/>
      <scheme val="minor"/>
    </font>
    <font>
      <b/>
      <sz val="14"/>
      <color theme="1"/>
      <name val="Calibri"/>
      <family val="2"/>
      <scheme val="minor"/>
    </font>
    <font>
      <b/>
      <sz val="11"/>
      <color rgb="FFFF0000"/>
      <name val="Calibri"/>
      <family val="2"/>
      <scheme val="minor"/>
    </font>
    <font>
      <b/>
      <sz val="11"/>
      <color theme="4" tint="-0.499984740745262"/>
      <name val="Calibri"/>
      <family val="2"/>
      <scheme val="minor"/>
    </font>
    <font>
      <b/>
      <sz val="10"/>
      <color theme="3"/>
      <name val="Arial"/>
      <family val="2"/>
    </font>
    <font>
      <b/>
      <u/>
      <sz val="11"/>
      <color theme="1"/>
      <name val="Calibri"/>
      <family val="2"/>
      <scheme val="minor"/>
    </font>
    <font>
      <b/>
      <u/>
      <sz val="11"/>
      <color theme="3"/>
      <name val="Calibri"/>
      <family val="2"/>
      <scheme val="minor"/>
    </font>
    <font>
      <sz val="11"/>
      <color theme="3"/>
      <name val="Calibri"/>
      <family val="2"/>
      <scheme val="minor"/>
    </font>
    <font>
      <b/>
      <sz val="12"/>
      <color rgb="FFFF0000"/>
      <name val="Calibri"/>
      <family val="2"/>
      <scheme val="minor"/>
    </font>
    <font>
      <u/>
      <sz val="9"/>
      <color indexed="8"/>
      <name val="Arial Black"/>
      <family val="2"/>
    </font>
    <font>
      <i/>
      <u/>
      <sz val="9"/>
      <color indexed="10"/>
      <name val="Arial Black"/>
      <family val="2"/>
    </font>
    <font>
      <sz val="9"/>
      <color indexed="10"/>
      <name val="Arial Black"/>
      <family val="2"/>
    </font>
    <font>
      <sz val="10"/>
      <color indexed="8"/>
      <name val="Calibri"/>
      <family val="2"/>
      <scheme val="minor"/>
    </font>
    <font>
      <b/>
      <sz val="11"/>
      <name val="Calibri"/>
      <family val="2"/>
      <scheme val="minor"/>
    </font>
    <font>
      <u/>
      <sz val="11"/>
      <color theme="1"/>
      <name val="Calibri"/>
      <family val="2"/>
      <scheme val="minor"/>
    </font>
    <font>
      <sz val="11"/>
      <name val="Calibri"/>
      <family val="2"/>
      <scheme val="minor"/>
    </font>
    <font>
      <b/>
      <i/>
      <sz val="11"/>
      <color theme="4" tint="-0.499984740745262"/>
      <name val="Calibri"/>
      <family val="2"/>
      <scheme val="minor"/>
    </font>
    <font>
      <i/>
      <sz val="11"/>
      <color theme="1"/>
      <name val="Calibri"/>
      <family val="2"/>
      <scheme val="minor"/>
    </font>
    <font>
      <b/>
      <i/>
      <sz val="11"/>
      <color rgb="FFFF0000"/>
      <name val="Calibri"/>
      <family val="2"/>
      <scheme val="minor"/>
    </font>
    <font>
      <b/>
      <sz val="10"/>
      <color indexed="10"/>
      <name val="Arial Black"/>
      <family val="2"/>
    </font>
    <font>
      <b/>
      <sz val="10"/>
      <name val="Arial Black"/>
      <family val="2"/>
    </font>
    <font>
      <b/>
      <u/>
      <sz val="10"/>
      <color rgb="FFFF0000"/>
      <name val="Arial Black"/>
      <family val="2"/>
    </font>
    <font>
      <b/>
      <u/>
      <sz val="11"/>
      <color rgb="FFFF0000"/>
      <name val="Calibri"/>
      <family val="2"/>
      <scheme val="minor"/>
    </font>
    <font>
      <b/>
      <sz val="16"/>
      <color theme="1"/>
      <name val="Calibri"/>
      <family val="2"/>
      <scheme val="minor"/>
    </font>
    <font>
      <i/>
      <sz val="11"/>
      <color indexed="8"/>
      <name val="Calibri"/>
      <family val="2"/>
    </font>
    <font>
      <i/>
      <sz val="11"/>
      <color rgb="FFFF0000"/>
      <name val="Calibri"/>
      <family val="2"/>
    </font>
    <font>
      <i/>
      <u/>
      <sz val="11"/>
      <color indexed="8"/>
      <name val="Calibri"/>
      <family val="2"/>
    </font>
    <font>
      <sz val="11"/>
      <color indexed="8"/>
      <name val="Calibri"/>
      <family val="2"/>
    </font>
    <font>
      <i/>
      <u/>
      <sz val="11"/>
      <color indexed="10"/>
      <name val="Arial Narrow"/>
      <family val="2"/>
    </font>
    <font>
      <b/>
      <u/>
      <sz val="20"/>
      <color indexed="8"/>
      <name val="Arial Narrow"/>
      <family val="2"/>
    </font>
    <font>
      <sz val="11"/>
      <color rgb="FF000000"/>
      <name val="Arial"/>
      <family val="2"/>
    </font>
    <font>
      <b/>
      <u/>
      <sz val="11"/>
      <color rgb="FF000000"/>
      <name val="Arial Narrow"/>
      <family val="2"/>
    </font>
    <font>
      <b/>
      <u/>
      <sz val="11"/>
      <color rgb="FF000000"/>
      <name val="Arial"/>
      <family val="2"/>
    </font>
    <font>
      <b/>
      <sz val="14"/>
      <color rgb="FFFF0000"/>
      <name val="Arial"/>
      <family val="2"/>
    </font>
    <font>
      <sz val="12"/>
      <color rgb="FFFF0000"/>
      <name val="Arial"/>
      <family val="2"/>
    </font>
    <font>
      <b/>
      <sz val="18"/>
      <color rgb="FFFF0000"/>
      <name val="Arial"/>
      <family val="2"/>
    </font>
    <font>
      <u/>
      <sz val="12"/>
      <name val="Calibri"/>
      <family val="2"/>
      <scheme val="minor"/>
    </font>
    <font>
      <sz val="14"/>
      <color theme="1"/>
      <name val="Arial Narrow"/>
      <family val="2"/>
    </font>
    <font>
      <sz val="11"/>
      <color rgb="FF0070C0"/>
      <name val="Arial Narrow"/>
      <family val="2"/>
    </font>
    <font>
      <sz val="10"/>
      <color theme="1"/>
      <name val="Arial Narrow"/>
      <family val="2"/>
    </font>
    <font>
      <i/>
      <sz val="11"/>
      <color indexed="8"/>
      <name val="Arial Narrow"/>
      <family val="2"/>
    </font>
    <font>
      <i/>
      <u/>
      <sz val="11"/>
      <color indexed="8"/>
      <name val="Arial Narrow"/>
      <family val="2"/>
    </font>
    <font>
      <i/>
      <sz val="11"/>
      <color indexed="10"/>
      <name val="Arial Narrow"/>
      <family val="2"/>
    </font>
    <font>
      <b/>
      <sz val="24"/>
      <color rgb="FF0070C0"/>
      <name val="Arial Narrow"/>
      <family val="2"/>
    </font>
    <font>
      <b/>
      <i/>
      <sz val="12"/>
      <color theme="3"/>
      <name val="Arial Narrow"/>
      <family val="2"/>
    </font>
    <font>
      <b/>
      <u/>
      <sz val="12"/>
      <color theme="3"/>
      <name val="Arial Narrow"/>
      <family val="2"/>
    </font>
    <font>
      <sz val="8"/>
      <color theme="0" tint="-0.34998626667073579"/>
      <name val="Arial Narrow"/>
      <family val="2"/>
    </font>
    <font>
      <sz val="10"/>
      <color theme="0" tint="-0.34998626667073579"/>
      <name val="Arial Narrow"/>
      <family val="2"/>
    </font>
    <font>
      <b/>
      <sz val="16"/>
      <color rgb="FF0070C0"/>
      <name val="Arial Narrow"/>
      <family val="2"/>
    </font>
    <font>
      <b/>
      <u/>
      <sz val="9"/>
      <color indexed="8"/>
      <name val="Arial Narrow"/>
      <family val="2"/>
    </font>
    <font>
      <b/>
      <sz val="12"/>
      <color rgb="FFFF0000"/>
      <name val="Arial Narrow"/>
      <family val="2"/>
    </font>
    <font>
      <b/>
      <sz val="14"/>
      <color rgb="FFFF0000"/>
      <name val="Arial Narrow"/>
      <family val="2"/>
    </font>
    <font>
      <b/>
      <sz val="12"/>
      <color theme="1"/>
      <name val="Arial Narrow"/>
      <family val="2"/>
    </font>
    <font>
      <sz val="10"/>
      <color theme="3"/>
      <name val="Arial Narrow"/>
      <family val="2"/>
    </font>
    <font>
      <b/>
      <i/>
      <u/>
      <sz val="9"/>
      <color rgb="FFFF0000"/>
      <name val="Arial Narrow"/>
      <family val="2"/>
    </font>
    <font>
      <sz val="8"/>
      <color indexed="10"/>
      <name val="Arial Narrow"/>
      <family val="2"/>
    </font>
    <font>
      <sz val="10"/>
      <color indexed="10"/>
      <name val="Arial Narrow"/>
      <family val="2"/>
    </font>
    <font>
      <b/>
      <sz val="10"/>
      <color rgb="FF0070C0"/>
      <name val="Arial Narrow"/>
      <family val="2"/>
    </font>
    <font>
      <i/>
      <sz val="9"/>
      <color indexed="8"/>
      <name val="Arial Narrow"/>
      <family val="2"/>
    </font>
    <font>
      <b/>
      <sz val="9"/>
      <color theme="3"/>
      <name val="Arial Narrow"/>
      <family val="2"/>
    </font>
    <font>
      <sz val="9"/>
      <color theme="3"/>
      <name val="Arial Narrow"/>
      <family val="2"/>
    </font>
    <font>
      <b/>
      <sz val="8"/>
      <color indexed="10"/>
      <name val="Arial Narrow"/>
      <family val="2"/>
    </font>
    <font>
      <b/>
      <u/>
      <sz val="10"/>
      <color indexed="8"/>
      <name val="Arial Narrow"/>
      <family val="2"/>
    </font>
    <font>
      <u/>
      <sz val="9"/>
      <color indexed="8"/>
      <name val="Arial Narrow"/>
      <family val="2"/>
    </font>
    <font>
      <i/>
      <u/>
      <sz val="9"/>
      <color indexed="8"/>
      <name val="Arial Narrow"/>
      <family val="2"/>
    </font>
    <font>
      <b/>
      <u/>
      <sz val="12"/>
      <color indexed="8"/>
      <name val="Arial Narrow"/>
      <family val="2"/>
    </font>
    <font>
      <b/>
      <sz val="7"/>
      <color indexed="8"/>
      <name val="Arial Narrow"/>
      <family val="2"/>
    </font>
    <font>
      <sz val="6"/>
      <color indexed="8"/>
      <name val="Arial Narrow"/>
      <family val="2"/>
    </font>
    <font>
      <b/>
      <i/>
      <sz val="12"/>
      <color indexed="10"/>
      <name val="Arial Narrow"/>
      <family val="2"/>
    </font>
    <font>
      <b/>
      <i/>
      <sz val="11"/>
      <name val="Arial Narrow"/>
      <family val="2"/>
    </font>
    <font>
      <u/>
      <sz val="16"/>
      <color rgb="FFFF0000"/>
      <name val="Arial Narrow"/>
      <family val="2"/>
    </font>
    <font>
      <u/>
      <sz val="12"/>
      <name val="Arial Narrow"/>
      <family val="2"/>
    </font>
  </fonts>
  <fills count="21">
    <fill>
      <patternFill patternType="none"/>
    </fill>
    <fill>
      <patternFill patternType="gray125"/>
    </fill>
    <fill>
      <patternFill patternType="solid">
        <fgColor indexed="22"/>
        <bgColor indexed="64"/>
      </patternFill>
    </fill>
    <fill>
      <patternFill patternType="lightTrellis">
        <fgColor indexed="55"/>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EB9C"/>
      </patternFill>
    </fill>
    <fill>
      <patternFill patternType="solid">
        <fgColor rgb="FFFFFFCC"/>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2F2F2"/>
        <bgColor indexed="64"/>
      </patternFill>
    </fill>
    <fill>
      <patternFill patternType="solid">
        <fgColor rgb="FFFBFBFB"/>
        <bgColor indexed="64"/>
      </patternFill>
    </fill>
    <fill>
      <patternFill patternType="solid">
        <fgColor theme="8" tint="0.79998168889431442"/>
        <bgColor indexed="64"/>
      </patternFill>
    </fill>
    <fill>
      <patternFill patternType="solid">
        <fgColor theme="3" tint="0.79998168889431442"/>
        <bgColor indexed="64"/>
      </patternFill>
    </fill>
    <fill>
      <patternFill patternType="gray125">
        <fgColor indexed="11"/>
        <bgColor rgb="FFFFFF00"/>
      </patternFill>
    </fill>
    <fill>
      <patternFill patternType="solid">
        <fgColor theme="9" tint="0.79998168889431442"/>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s>
  <cellStyleXfs count="7">
    <xf numFmtId="0" fontId="0" fillId="0" borderId="0"/>
    <xf numFmtId="44" fontId="1" fillId="0" borderId="0" applyFont="0" applyFill="0" applyBorder="0" applyAlignment="0" applyProtection="0"/>
    <xf numFmtId="0" fontId="27" fillId="0" borderId="0" applyNumberFormat="0" applyFill="0" applyBorder="0" applyAlignment="0" applyProtection="0">
      <alignment vertical="top"/>
      <protection locked="0"/>
    </xf>
    <xf numFmtId="0" fontId="1" fillId="0" borderId="0"/>
    <xf numFmtId="0" fontId="92" fillId="11" borderId="0" applyNumberFormat="0" applyBorder="0" applyAlignment="0" applyProtection="0"/>
    <xf numFmtId="0" fontId="94" fillId="0" borderId="0"/>
    <xf numFmtId="0" fontId="1" fillId="0" borderId="0"/>
  </cellStyleXfs>
  <cellXfs count="1185">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23" fillId="0" borderId="0" xfId="0" applyFont="1" applyAlignment="1">
      <alignment vertical="top"/>
    </xf>
    <xf numFmtId="44" fontId="15" fillId="0" borderId="0" xfId="0" applyNumberFormat="1" applyFont="1" applyAlignment="1">
      <alignment vertical="top"/>
    </xf>
    <xf numFmtId="0" fontId="23" fillId="0" borderId="0" xfId="0" applyFont="1"/>
    <xf numFmtId="0" fontId="18" fillId="0" borderId="0" xfId="0" applyFont="1" applyAlignment="1">
      <alignment wrapText="1"/>
    </xf>
    <xf numFmtId="0" fontId="18" fillId="0" borderId="0" xfId="0" applyFont="1"/>
    <xf numFmtId="0" fontId="31" fillId="0" borderId="0" xfId="0" applyFont="1"/>
    <xf numFmtId="0" fontId="32" fillId="0" borderId="0" xfId="0" applyFont="1" applyAlignment="1">
      <alignment horizontal="center"/>
    </xf>
    <xf numFmtId="0" fontId="32" fillId="0" borderId="0" xfId="0" applyFont="1"/>
    <xf numFmtId="0" fontId="32" fillId="0" borderId="0" xfId="0" applyFont="1" applyAlignment="1">
      <alignment vertical="top"/>
    </xf>
    <xf numFmtId="0" fontId="34" fillId="0" borderId="3" xfId="0" applyFont="1" applyBorder="1" applyAlignment="1" applyProtection="1">
      <alignment horizontal="left"/>
      <protection locked="0"/>
    </xf>
    <xf numFmtId="0" fontId="6" fillId="0" borderId="0" xfId="0" applyFont="1"/>
    <xf numFmtId="0" fontId="6" fillId="0" borderId="0" xfId="0" applyFont="1" applyAlignment="1">
      <alignment horizontal="center" wrapText="1"/>
    </xf>
    <xf numFmtId="44" fontId="34" fillId="0" borderId="3" xfId="0" applyNumberFormat="1" applyFont="1" applyBorder="1" applyProtection="1">
      <protection locked="0"/>
    </xf>
    <xf numFmtId="0" fontId="39" fillId="0" borderId="0" xfId="0" applyFont="1"/>
    <xf numFmtId="0" fontId="29" fillId="0" borderId="0" xfId="0" applyFont="1"/>
    <xf numFmtId="0" fontId="38" fillId="0" borderId="0" xfId="0" applyFont="1"/>
    <xf numFmtId="40" fontId="29" fillId="0" borderId="0" xfId="0" applyNumberFormat="1" applyFont="1"/>
    <xf numFmtId="0" fontId="29" fillId="0" borderId="0" xfId="0" applyFont="1" applyAlignment="1">
      <alignment horizontal="left" vertical="top"/>
    </xf>
    <xf numFmtId="0" fontId="7" fillId="0" borderId="0" xfId="0" applyFont="1" applyAlignment="1">
      <alignment vertical="center"/>
    </xf>
    <xf numFmtId="40" fontId="7" fillId="0" borderId="0" xfId="0" applyNumberFormat="1" applyFont="1"/>
    <xf numFmtId="0" fontId="29" fillId="0" borderId="30" xfId="0" applyFont="1" applyBorder="1"/>
    <xf numFmtId="0" fontId="2" fillId="0" borderId="0" xfId="0" applyFont="1"/>
    <xf numFmtId="0" fontId="47" fillId="2" borderId="3" xfId="0" applyFont="1" applyFill="1" applyBorder="1" applyAlignment="1">
      <alignment horizontal="center"/>
    </xf>
    <xf numFmtId="0" fontId="2" fillId="0" borderId="12" xfId="0" applyFont="1" applyBorder="1"/>
    <xf numFmtId="0" fontId="48" fillId="0" borderId="0" xfId="0" applyFont="1" applyAlignment="1">
      <alignment horizontal="right"/>
    </xf>
    <xf numFmtId="0" fontId="45" fillId="0" borderId="0" xfId="0" applyFont="1"/>
    <xf numFmtId="0" fontId="3" fillId="0" borderId="0" xfId="0" applyFont="1"/>
    <xf numFmtId="0" fontId="2" fillId="0" borderId="0" xfId="0" applyFont="1" applyAlignment="1">
      <alignment horizontal="right"/>
    </xf>
    <xf numFmtId="0" fontId="12" fillId="0" borderId="0" xfId="0" applyFont="1" applyAlignment="1">
      <alignment vertical="center"/>
    </xf>
    <xf numFmtId="168" fontId="30" fillId="0" borderId="21" xfId="0" applyNumberFormat="1" applyFont="1" applyBorder="1" applyAlignment="1">
      <alignment horizontal="left" vertical="center" shrinkToFit="1"/>
    </xf>
    <xf numFmtId="168" fontId="30" fillId="0" borderId="22" xfId="0" applyNumberFormat="1" applyFont="1" applyBorder="1" applyAlignment="1">
      <alignment horizontal="left" vertical="center" shrinkToFit="1"/>
    </xf>
    <xf numFmtId="0" fontId="45" fillId="0" borderId="31" xfId="0" applyFont="1" applyBorder="1" applyAlignment="1">
      <alignment horizontal="left" vertical="center" indent="1"/>
    </xf>
    <xf numFmtId="0" fontId="45" fillId="0" borderId="21" xfId="0" applyFont="1" applyBorder="1" applyAlignment="1">
      <alignment horizontal="left" vertical="center" indent="1"/>
    </xf>
    <xf numFmtId="0" fontId="52" fillId="0" borderId="0" xfId="0" applyFont="1" applyAlignment="1" applyProtection="1">
      <alignment horizontal="center"/>
      <protection locked="0"/>
    </xf>
    <xf numFmtId="0" fontId="2" fillId="0" borderId="0" xfId="0" applyFont="1" applyAlignment="1" applyProtection="1">
      <alignment horizontal="center"/>
      <protection locked="0"/>
    </xf>
    <xf numFmtId="0" fontId="16" fillId="0" borderId="3" xfId="0" applyFont="1" applyBorder="1" applyAlignment="1" applyProtection="1">
      <alignment horizontal="left" vertical="top"/>
      <protection locked="0"/>
    </xf>
    <xf numFmtId="0" fontId="53" fillId="0" borderId="0" xfId="0" applyFont="1" applyAlignment="1">
      <alignment vertical="top"/>
    </xf>
    <xf numFmtId="0" fontId="54" fillId="0" borderId="0" xfId="0" applyFont="1" applyAlignment="1">
      <alignment vertical="top"/>
    </xf>
    <xf numFmtId="0" fontId="55" fillId="0" borderId="0" xfId="0" applyFont="1"/>
    <xf numFmtId="0" fontId="48" fillId="0" borderId="0" xfId="0" applyFont="1"/>
    <xf numFmtId="0" fontId="46" fillId="0" borderId="0" xfId="0" applyFont="1" applyAlignment="1">
      <alignment horizontal="left" wrapText="1"/>
    </xf>
    <xf numFmtId="0" fontId="59" fillId="0" borderId="0" xfId="0" applyFont="1" applyAlignment="1">
      <alignment vertical="center"/>
    </xf>
    <xf numFmtId="0" fontId="60" fillId="0" borderId="0" xfId="0" applyFont="1"/>
    <xf numFmtId="0" fontId="0" fillId="0" borderId="0" xfId="0" applyAlignment="1">
      <alignment horizontal="center"/>
    </xf>
    <xf numFmtId="44" fontId="13" fillId="0" borderId="0" xfId="0" applyNumberFormat="1" applyFont="1" applyAlignment="1">
      <alignment vertical="top" shrinkToFit="1"/>
    </xf>
    <xf numFmtId="0" fontId="58" fillId="0" borderId="0" xfId="0" applyFont="1" applyAlignment="1">
      <alignment horizontal="center" vertical="top"/>
    </xf>
    <xf numFmtId="0" fontId="57" fillId="0" borderId="0" xfId="0" quotePrefix="1" applyFont="1" applyAlignment="1">
      <alignment vertical="center" wrapText="1"/>
    </xf>
    <xf numFmtId="0" fontId="10" fillId="0" borderId="0" xfId="0" applyFont="1" applyAlignment="1">
      <alignment horizontal="left" vertical="center" shrinkToFit="1"/>
    </xf>
    <xf numFmtId="0" fontId="24" fillId="0" borderId="0" xfId="0" applyFont="1" applyAlignment="1">
      <alignment horizontal="center" vertical="center"/>
    </xf>
    <xf numFmtId="0" fontId="22" fillId="0" borderId="0" xfId="0" applyFont="1" applyAlignment="1">
      <alignment horizontal="left" vertical="center"/>
    </xf>
    <xf numFmtId="0" fontId="17" fillId="0" borderId="0" xfId="0" applyFont="1" applyAlignment="1">
      <alignment horizontal="center" vertical="top"/>
    </xf>
    <xf numFmtId="0" fontId="15" fillId="0" borderId="0" xfId="0" applyFont="1" applyAlignment="1">
      <alignment vertical="top"/>
    </xf>
    <xf numFmtId="44" fontId="16" fillId="0" borderId="0" xfId="0" applyNumberFormat="1" applyFont="1" applyAlignment="1" applyProtection="1">
      <alignment vertical="top"/>
      <protection locked="0"/>
    </xf>
    <xf numFmtId="0" fontId="56" fillId="0" borderId="0" xfId="0" applyFont="1" applyAlignment="1">
      <alignment horizontal="center" vertical="top"/>
    </xf>
    <xf numFmtId="0" fontId="16" fillId="0" borderId="0" xfId="0" applyFont="1"/>
    <xf numFmtId="0" fontId="13" fillId="0" borderId="0" xfId="0" applyFont="1" applyAlignment="1">
      <alignment vertical="top"/>
    </xf>
    <xf numFmtId="44" fontId="15" fillId="0" borderId="0" xfId="1" applyFont="1" applyFill="1" applyBorder="1" applyAlignment="1" applyProtection="1">
      <alignment vertical="top"/>
      <protection locked="0"/>
    </xf>
    <xf numFmtId="44" fontId="15" fillId="0" borderId="0" xfId="0" applyNumberFormat="1" applyFont="1" applyAlignment="1" applyProtection="1">
      <alignment vertical="top"/>
      <protection locked="0"/>
    </xf>
    <xf numFmtId="44" fontId="22" fillId="0" borderId="0" xfId="0" applyNumberFormat="1" applyFont="1" applyAlignment="1">
      <alignment vertical="top" shrinkToFit="1"/>
    </xf>
    <xf numFmtId="0" fontId="10" fillId="0" borderId="0" xfId="0" applyFont="1" applyAlignment="1">
      <alignment vertical="center" shrinkToFit="1"/>
    </xf>
    <xf numFmtId="0" fontId="64" fillId="0" borderId="0" xfId="0" applyFont="1"/>
    <xf numFmtId="0" fontId="12" fillId="0" borderId="0" xfId="0" applyFont="1" applyAlignment="1">
      <alignment horizontal="left" vertical="center" indent="1"/>
    </xf>
    <xf numFmtId="0" fontId="65" fillId="0" borderId="0" xfId="0" applyFont="1" applyAlignment="1">
      <alignment horizontal="left" vertical="center" indent="1"/>
    </xf>
    <xf numFmtId="164" fontId="16" fillId="0" borderId="3" xfId="0" applyNumberFormat="1" applyFont="1" applyBorder="1" applyAlignment="1" applyProtection="1">
      <alignment vertical="top" shrinkToFit="1"/>
      <protection locked="0"/>
    </xf>
    <xf numFmtId="164" fontId="16" fillId="0" borderId="3" xfId="0" applyNumberFormat="1" applyFont="1" applyBorder="1" applyAlignment="1" applyProtection="1">
      <alignment horizontal="right" vertical="top" shrinkToFit="1"/>
      <protection locked="0"/>
    </xf>
    <xf numFmtId="0" fontId="27" fillId="0" borderId="0" xfId="2" applyAlignment="1" applyProtection="1">
      <alignment horizontal="left" vertical="center" indent="1"/>
    </xf>
    <xf numFmtId="44" fontId="15" fillId="0" borderId="0" xfId="0" applyNumberFormat="1" applyFont="1" applyAlignment="1">
      <alignment horizontal="left" vertical="center" indent="1"/>
    </xf>
    <xf numFmtId="0" fontId="56" fillId="0" borderId="0" xfId="0" applyFont="1" applyAlignment="1">
      <alignment horizontal="left" vertical="center" indent="1"/>
    </xf>
    <xf numFmtId="0" fontId="16" fillId="0" borderId="0" xfId="0" applyFont="1" applyAlignment="1">
      <alignment horizontal="left" vertical="center" indent="1"/>
    </xf>
    <xf numFmtId="0" fontId="15" fillId="0" borderId="0" xfId="0" applyFont="1" applyAlignment="1">
      <alignment horizontal="left" vertical="center" indent="1"/>
    </xf>
    <xf numFmtId="0" fontId="12" fillId="0" borderId="0" xfId="0" applyFont="1" applyAlignment="1">
      <alignment wrapText="1"/>
    </xf>
    <xf numFmtId="0" fontId="12" fillId="0" borderId="0" xfId="0" applyFont="1" applyAlignment="1">
      <alignment horizontal="left" vertical="center" wrapText="1"/>
    </xf>
    <xf numFmtId="0" fontId="28" fillId="0" borderId="3" xfId="0" applyFont="1" applyBorder="1" applyAlignment="1">
      <alignment vertical="top"/>
    </xf>
    <xf numFmtId="0" fontId="62" fillId="0" borderId="3" xfId="0" applyFont="1" applyBorder="1"/>
    <xf numFmtId="0" fontId="66" fillId="0" borderId="0" xfId="0" applyFont="1" applyAlignment="1">
      <alignment horizontal="center" vertical="center" wrapText="1"/>
    </xf>
    <xf numFmtId="0" fontId="7" fillId="0" borderId="0" xfId="0" applyFont="1" applyAlignment="1" applyProtection="1">
      <alignment horizontal="left" vertical="top" wrapText="1" shrinkToFit="1"/>
      <protection locked="0"/>
    </xf>
    <xf numFmtId="0" fontId="63" fillId="0" borderId="0" xfId="0" applyFont="1" applyAlignment="1">
      <alignment horizontal="left" vertical="top"/>
    </xf>
    <xf numFmtId="0" fontId="7" fillId="0" borderId="0" xfId="0" applyFont="1" applyAlignment="1" applyProtection="1">
      <alignment horizontal="left" vertical="top" shrinkToFit="1"/>
      <protection locked="0"/>
    </xf>
    <xf numFmtId="0" fontId="11" fillId="0" borderId="0" xfId="0" applyFont="1" applyAlignment="1">
      <alignment horizontal="left" vertical="center" indent="1"/>
    </xf>
    <xf numFmtId="0" fontId="33" fillId="0" borderId="0" xfId="0" applyFont="1" applyAlignment="1">
      <alignment horizontal="left" vertical="center" wrapText="1" indent="1"/>
    </xf>
    <xf numFmtId="0" fontId="11" fillId="0" borderId="0" xfId="0" applyFont="1" applyAlignment="1">
      <alignment horizontal="left" vertical="center" indent="1" shrinkToFit="1"/>
    </xf>
    <xf numFmtId="0" fontId="58" fillId="0" borderId="0" xfId="0" applyFont="1" applyAlignment="1">
      <alignment horizontal="left" wrapText="1"/>
    </xf>
    <xf numFmtId="44" fontId="61" fillId="0" borderId="0" xfId="0" applyNumberFormat="1" applyFont="1" applyAlignment="1">
      <alignment horizontal="left" vertical="center" wrapText="1"/>
    </xf>
    <xf numFmtId="169" fontId="14" fillId="0" borderId="0" xfId="0" applyNumberFormat="1" applyFont="1" applyAlignment="1">
      <alignment horizontal="left" vertical="center" shrinkToFit="1"/>
    </xf>
    <xf numFmtId="169" fontId="14" fillId="0" borderId="0" xfId="0" applyNumberFormat="1" applyFont="1" applyAlignment="1">
      <alignment horizontal="left" vertical="center" wrapText="1" shrinkToFit="1"/>
    </xf>
    <xf numFmtId="49" fontId="14" fillId="0" borderId="0" xfId="0" applyNumberFormat="1" applyFont="1" applyAlignment="1">
      <alignment horizontal="left" vertical="center" wrapText="1" shrinkToFit="1"/>
    </xf>
    <xf numFmtId="44" fontId="8" fillId="0" borderId="0" xfId="0" applyNumberFormat="1" applyFont="1" applyAlignment="1" applyProtection="1">
      <alignment vertical="center" shrinkToFit="1"/>
      <protection locked="0"/>
    </xf>
    <xf numFmtId="0" fontId="30" fillId="0" borderId="0" xfId="0" applyFont="1" applyAlignment="1">
      <alignment horizontal="center" vertical="center" wrapText="1"/>
    </xf>
    <xf numFmtId="0" fontId="58" fillId="0" borderId="0" xfId="0" applyFont="1" applyAlignment="1">
      <alignment horizontal="left" vertical="center" wrapText="1" shrinkToFit="1"/>
    </xf>
    <xf numFmtId="0" fontId="63" fillId="0" borderId="34" xfId="0" applyFont="1" applyBorder="1" applyAlignment="1">
      <alignment horizontal="left" vertical="top" wrapText="1"/>
    </xf>
    <xf numFmtId="44" fontId="9" fillId="0" borderId="5" xfId="0" applyNumberFormat="1" applyFont="1" applyBorder="1" applyAlignment="1" applyProtection="1">
      <alignment vertical="top" shrinkToFit="1"/>
      <protection locked="0"/>
    </xf>
    <xf numFmtId="44" fontId="9" fillId="0" borderId="3" xfId="0" applyNumberFormat="1" applyFont="1" applyBorder="1" applyAlignment="1" applyProtection="1">
      <alignment vertical="top" shrinkToFit="1"/>
      <protection locked="0"/>
    </xf>
    <xf numFmtId="0" fontId="1" fillId="0" borderId="0" xfId="0" applyFont="1"/>
    <xf numFmtId="0" fontId="16" fillId="0" borderId="0" xfId="0" applyFont="1" applyAlignment="1">
      <alignment horizontal="left" vertical="top" wrapText="1"/>
    </xf>
    <xf numFmtId="0" fontId="17" fillId="0" borderId="3" xfId="0" applyFont="1" applyBorder="1" applyAlignment="1">
      <alignment horizontal="center" vertical="top"/>
    </xf>
    <xf numFmtId="44" fontId="9" fillId="0" borderId="3" xfId="0" applyNumberFormat="1" applyFont="1" applyBorder="1" applyAlignment="1" applyProtection="1">
      <alignment vertical="top"/>
      <protection locked="0"/>
    </xf>
    <xf numFmtId="44" fontId="9" fillId="0" borderId="3" xfId="0" applyNumberFormat="1" applyFont="1" applyBorder="1" applyAlignment="1">
      <alignment vertical="top"/>
    </xf>
    <xf numFmtId="44" fontId="10" fillId="0" borderId="3" xfId="0" applyNumberFormat="1" applyFont="1" applyBorder="1" applyAlignment="1">
      <alignment vertical="top" shrinkToFit="1"/>
    </xf>
    <xf numFmtId="0" fontId="13" fillId="0" borderId="3" xfId="0" applyFont="1" applyBorder="1" applyAlignment="1">
      <alignment horizontal="center" vertical="top"/>
    </xf>
    <xf numFmtId="0" fontId="13" fillId="0" borderId="3" xfId="0" applyFont="1" applyBorder="1" applyAlignment="1">
      <alignment vertical="top"/>
    </xf>
    <xf numFmtId="44" fontId="9" fillId="0" borderId="3" xfId="1" applyFont="1" applyBorder="1" applyAlignment="1" applyProtection="1">
      <alignment vertical="top"/>
      <protection locked="0"/>
    </xf>
    <xf numFmtId="44" fontId="31" fillId="2" borderId="3" xfId="0" applyNumberFormat="1" applyFont="1" applyFill="1" applyBorder="1" applyAlignment="1">
      <alignment vertical="top" shrinkToFit="1"/>
    </xf>
    <xf numFmtId="0" fontId="16" fillId="0" borderId="0" xfId="0" applyFont="1" applyAlignment="1">
      <alignment horizontal="left" vertical="center" wrapText="1"/>
    </xf>
    <xf numFmtId="0" fontId="16" fillId="0" borderId="0" xfId="0" applyFont="1" applyAlignment="1">
      <alignment vertical="center"/>
    </xf>
    <xf numFmtId="0" fontId="16" fillId="0" borderId="0" xfId="0" applyFont="1" applyAlignment="1">
      <alignment vertical="center" wrapText="1"/>
    </xf>
    <xf numFmtId="44" fontId="9" fillId="0" borderId="3" xfId="0" applyNumberFormat="1" applyFont="1" applyBorder="1" applyAlignment="1">
      <alignment vertical="top" shrinkToFit="1"/>
    </xf>
    <xf numFmtId="44" fontId="10" fillId="0" borderId="5" xfId="0" applyNumberFormat="1" applyFont="1" applyBorder="1" applyAlignment="1">
      <alignment vertical="top" shrinkToFit="1"/>
    </xf>
    <xf numFmtId="44" fontId="10" fillId="6" borderId="16" xfId="0" applyNumberFormat="1" applyFont="1" applyFill="1" applyBorder="1" applyAlignment="1">
      <alignment vertical="top" shrinkToFit="1"/>
    </xf>
    <xf numFmtId="0" fontId="13" fillId="7" borderId="3" xfId="0" applyFont="1" applyFill="1" applyBorder="1" applyAlignment="1">
      <alignment horizontal="center" vertical="top"/>
    </xf>
    <xf numFmtId="0" fontId="15" fillId="0" borderId="3" xfId="0" applyFont="1" applyBorder="1" applyAlignment="1">
      <alignment horizontal="center" vertical="top"/>
    </xf>
    <xf numFmtId="0" fontId="22" fillId="0" borderId="3" xfId="0" applyFont="1" applyBorder="1" applyAlignment="1">
      <alignment vertical="top"/>
    </xf>
    <xf numFmtId="44" fontId="9" fillId="0" borderId="3" xfId="3" applyNumberFormat="1" applyFont="1" applyBorder="1" applyAlignment="1">
      <alignment vertical="top"/>
    </xf>
    <xf numFmtId="0" fontId="102" fillId="0" borderId="0" xfId="0" applyFont="1" applyAlignment="1">
      <alignment horizontal="left" vertical="center" indent="1" shrinkToFit="1"/>
    </xf>
    <xf numFmtId="0" fontId="102" fillId="0" borderId="0" xfId="0" applyFont="1" applyAlignment="1">
      <alignment horizontal="center" vertical="center"/>
    </xf>
    <xf numFmtId="0" fontId="31" fillId="0" borderId="0" xfId="0" applyFont="1" applyAlignment="1">
      <alignment horizontal="left" vertical="center"/>
    </xf>
    <xf numFmtId="0" fontId="122" fillId="0" borderId="0" xfId="0" applyFont="1" applyAlignment="1">
      <alignment vertical="center" wrapText="1"/>
    </xf>
    <xf numFmtId="0" fontId="44" fillId="0" borderId="0" xfId="0" applyFont="1" applyAlignment="1">
      <alignment horizontal="left" vertical="center" indent="1"/>
    </xf>
    <xf numFmtId="44" fontId="7" fillId="0" borderId="59" xfId="0" applyNumberFormat="1" applyFont="1" applyBorder="1"/>
    <xf numFmtId="0" fontId="34" fillId="0" borderId="36" xfId="0" applyFont="1" applyBorder="1" applyAlignment="1" applyProtection="1">
      <alignment horizontal="left"/>
      <protection locked="0"/>
    </xf>
    <xf numFmtId="0" fontId="7" fillId="8" borderId="3" xfId="0" applyFont="1" applyFill="1" applyBorder="1" applyAlignment="1">
      <alignment horizontal="right" vertical="center"/>
    </xf>
    <xf numFmtId="0" fontId="130" fillId="0" borderId="0" xfId="0" applyFont="1" applyAlignment="1">
      <alignment vertical="center" wrapText="1"/>
    </xf>
    <xf numFmtId="0" fontId="103" fillId="0" borderId="0" xfId="0" quotePrefix="1" applyFont="1" applyAlignment="1">
      <alignment vertical="center" wrapText="1"/>
    </xf>
    <xf numFmtId="0" fontId="15" fillId="0" borderId="3" xfId="0" applyFont="1" applyBorder="1" applyAlignment="1">
      <alignment vertical="top"/>
    </xf>
    <xf numFmtId="0" fontId="106" fillId="0" borderId="3" xfId="0" applyFont="1" applyBorder="1" applyAlignment="1">
      <alignment shrinkToFit="1"/>
    </xf>
    <xf numFmtId="0" fontId="28" fillId="0" borderId="0" xfId="0" applyFont="1" applyAlignment="1">
      <alignment vertical="top"/>
    </xf>
    <xf numFmtId="164" fontId="28" fillId="0" borderId="0" xfId="0" applyNumberFormat="1" applyFont="1" applyAlignment="1">
      <alignment vertical="top"/>
    </xf>
    <xf numFmtId="172" fontId="28" fillId="0" borderId="0" xfId="0" applyNumberFormat="1" applyFont="1" applyAlignment="1">
      <alignment vertical="top"/>
    </xf>
    <xf numFmtId="0" fontId="35" fillId="0" borderId="0" xfId="0" applyFont="1" applyAlignment="1">
      <alignment horizontal="left" vertical="top"/>
    </xf>
    <xf numFmtId="0" fontId="70" fillId="0" borderId="0" xfId="0" applyFont="1" applyAlignment="1">
      <alignment horizontal="left" vertical="top" indent="2"/>
    </xf>
    <xf numFmtId="0" fontId="35" fillId="0" borderId="0" xfId="0" applyFont="1" applyAlignment="1">
      <alignment vertical="top"/>
    </xf>
    <xf numFmtId="0" fontId="70" fillId="0" borderId="0" xfId="0" applyFont="1" applyAlignment="1">
      <alignment horizontal="left" vertical="top" wrapText="1" indent="2"/>
    </xf>
    <xf numFmtId="0" fontId="13" fillId="7" borderId="3" xfId="0" applyFont="1" applyFill="1" applyBorder="1" applyAlignment="1">
      <alignment horizontal="center" vertical="center"/>
    </xf>
    <xf numFmtId="44" fontId="23" fillId="0" borderId="0" xfId="1" applyFont="1" applyAlignment="1">
      <alignment vertical="top"/>
    </xf>
    <xf numFmtId="44" fontId="13" fillId="7" borderId="3" xfId="1" applyFont="1" applyFill="1" applyBorder="1" applyAlignment="1">
      <alignment horizontal="center" vertical="top"/>
    </xf>
    <xf numFmtId="0" fontId="15" fillId="0" borderId="5" xfId="0" applyFont="1" applyBorder="1" applyAlignment="1">
      <alignment vertical="top"/>
    </xf>
    <xf numFmtId="0" fontId="16" fillId="0" borderId="0" xfId="0" quotePrefix="1" applyFont="1" applyAlignment="1">
      <alignment vertical="center" wrapText="1"/>
    </xf>
    <xf numFmtId="0" fontId="15" fillId="3" borderId="3" xfId="0" applyFont="1" applyFill="1" applyBorder="1" applyAlignment="1">
      <alignment vertical="top"/>
    </xf>
    <xf numFmtId="0" fontId="23" fillId="3" borderId="3" xfId="0" applyFont="1" applyFill="1" applyBorder="1" applyAlignment="1">
      <alignment vertical="top" shrinkToFit="1"/>
    </xf>
    <xf numFmtId="0" fontId="14" fillId="0" borderId="0" xfId="0" applyFont="1" applyAlignment="1">
      <alignment vertical="top"/>
    </xf>
    <xf numFmtId="49" fontId="151" fillId="15" borderId="3" xfId="0" applyNumberFormat="1" applyFont="1" applyFill="1" applyBorder="1" applyAlignment="1" applyProtection="1">
      <alignment horizontal="left" vertical="center"/>
      <protection locked="0"/>
    </xf>
    <xf numFmtId="166" fontId="151" fillId="15" borderId="3" xfId="0" applyNumberFormat="1" applyFont="1" applyFill="1" applyBorder="1" applyAlignment="1" applyProtection="1">
      <alignment horizontal="left" vertical="center"/>
      <protection locked="0"/>
    </xf>
    <xf numFmtId="0" fontId="151" fillId="15" borderId="3" xfId="0" applyFont="1" applyFill="1" applyBorder="1" applyAlignment="1" applyProtection="1">
      <alignment horizontal="left" vertical="center"/>
      <protection locked="0"/>
    </xf>
    <xf numFmtId="49" fontId="152" fillId="15" borderId="3" xfId="2" applyNumberFormat="1" applyFont="1" applyFill="1" applyBorder="1" applyAlignment="1" applyProtection="1">
      <alignment horizontal="left" vertical="center"/>
      <protection locked="0"/>
    </xf>
    <xf numFmtId="44" fontId="9" fillId="0" borderId="3" xfId="1" applyFont="1" applyBorder="1" applyAlignment="1" applyProtection="1">
      <alignment horizontal="left" vertical="top"/>
      <protection locked="0"/>
    </xf>
    <xf numFmtId="0" fontId="9" fillId="0" borderId="3" xfId="0" applyFont="1" applyBorder="1" applyAlignment="1" applyProtection="1">
      <alignment horizontal="center" vertical="top"/>
      <protection locked="0"/>
    </xf>
    <xf numFmtId="0" fontId="16" fillId="0" borderId="3" xfId="0" applyFont="1" applyBorder="1" applyAlignment="1" applyProtection="1">
      <alignment horizontal="center" vertical="center" shrinkToFit="1"/>
      <protection locked="0"/>
    </xf>
    <xf numFmtId="0" fontId="48" fillId="8" borderId="9" xfId="0" applyFont="1" applyFill="1" applyBorder="1" applyAlignment="1">
      <alignment horizontal="center" vertical="center" wrapText="1"/>
    </xf>
    <xf numFmtId="170" fontId="12" fillId="8" borderId="4" xfId="0" applyNumberFormat="1" applyFont="1" applyFill="1" applyBorder="1" applyAlignment="1" applyProtection="1">
      <alignment horizontal="center" vertical="center"/>
      <protection locked="0"/>
    </xf>
    <xf numFmtId="170" fontId="36" fillId="8" borderId="7" xfId="0" applyNumberFormat="1" applyFont="1" applyFill="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44" fontId="34" fillId="0" borderId="4" xfId="0" applyNumberFormat="1" applyFont="1" applyBorder="1" applyProtection="1">
      <protection locked="0"/>
    </xf>
    <xf numFmtId="0" fontId="36" fillId="0" borderId="3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44" fontId="34" fillId="0" borderId="7" xfId="0" applyNumberFormat="1" applyFont="1" applyBorder="1" applyProtection="1">
      <protection locked="0"/>
    </xf>
    <xf numFmtId="0" fontId="48" fillId="0" borderId="40"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9" xfId="0" applyFont="1" applyBorder="1" applyAlignment="1">
      <alignment horizontal="center" vertical="center" shrinkToFit="1"/>
    </xf>
    <xf numFmtId="0" fontId="145" fillId="0" borderId="0" xfId="0" applyFont="1"/>
    <xf numFmtId="0" fontId="63" fillId="0" borderId="0" xfId="0" applyFont="1" applyAlignment="1">
      <alignment horizontal="center" vertical="center" wrapText="1"/>
    </xf>
    <xf numFmtId="0" fontId="63" fillId="0" borderId="0" xfId="0" applyFont="1" applyAlignment="1">
      <alignment vertical="top" wrapText="1"/>
    </xf>
    <xf numFmtId="44" fontId="91" fillId="0" borderId="36" xfId="0" applyNumberFormat="1" applyFont="1" applyBorder="1" applyAlignment="1">
      <alignment vertical="top" shrinkToFit="1"/>
    </xf>
    <xf numFmtId="44" fontId="9" fillId="12" borderId="3" xfId="0" applyNumberFormat="1" applyFont="1" applyFill="1" applyBorder="1" applyAlignment="1" applyProtection="1">
      <alignment vertical="center" shrinkToFit="1"/>
      <protection locked="0"/>
    </xf>
    <xf numFmtId="0" fontId="103" fillId="0" borderId="3" xfId="0" applyFont="1" applyBorder="1" applyAlignment="1">
      <alignment vertical="center" wrapText="1"/>
    </xf>
    <xf numFmtId="0" fontId="23" fillId="0" borderId="3" xfId="0" applyFont="1" applyBorder="1" applyAlignment="1">
      <alignment horizontal="left" vertical="top"/>
    </xf>
    <xf numFmtId="0" fontId="142" fillId="15" borderId="0" xfId="0" applyFont="1" applyFill="1" applyAlignment="1">
      <alignment horizontal="left" vertical="top" wrapText="1"/>
    </xf>
    <xf numFmtId="44" fontId="91" fillId="12" borderId="36" xfId="0" applyNumberFormat="1" applyFont="1" applyFill="1" applyBorder="1" applyAlignment="1">
      <alignment vertical="top" shrinkToFit="1"/>
    </xf>
    <xf numFmtId="0" fontId="15" fillId="0" borderId="3" xfId="0" applyFont="1" applyBorder="1" applyAlignment="1">
      <alignment horizontal="left" vertical="top"/>
    </xf>
    <xf numFmtId="0" fontId="147" fillId="9" borderId="3" xfId="0" applyFont="1" applyFill="1" applyBorder="1" applyAlignment="1">
      <alignment horizontal="center" vertical="center" wrapText="1"/>
    </xf>
    <xf numFmtId="0" fontId="16" fillId="0" borderId="0" xfId="0" applyFont="1" applyAlignment="1" applyProtection="1">
      <alignment horizontal="center" vertical="center" shrinkToFit="1"/>
      <protection locked="0"/>
    </xf>
    <xf numFmtId="44" fontId="9" fillId="0" borderId="0" xfId="3" applyNumberFormat="1" applyFont="1" applyAlignment="1">
      <alignment vertical="top"/>
    </xf>
    <xf numFmtId="49" fontId="9" fillId="0" borderId="0" xfId="1" applyNumberFormat="1" applyFont="1" applyBorder="1" applyAlignment="1" applyProtection="1">
      <alignment horizontal="left"/>
      <protection locked="0"/>
    </xf>
    <xf numFmtId="49" fontId="9" fillId="0" borderId="0" xfId="0" applyNumberFormat="1" applyFont="1" applyAlignment="1" applyProtection="1">
      <alignment horizontal="center"/>
      <protection locked="0"/>
    </xf>
    <xf numFmtId="0" fontId="113" fillId="7" borderId="0" xfId="0" applyFont="1" applyFill="1" applyAlignment="1">
      <alignment horizontal="center" vertical="center" wrapText="1"/>
    </xf>
    <xf numFmtId="0" fontId="159" fillId="0" borderId="0" xfId="0" applyFont="1"/>
    <xf numFmtId="0" fontId="107" fillId="0" borderId="0" xfId="0" applyFont="1" applyAlignment="1" applyProtection="1">
      <alignment vertical="center" wrapText="1" shrinkToFit="1"/>
      <protection locked="0"/>
    </xf>
    <xf numFmtId="44" fontId="10" fillId="0" borderId="0" xfId="1"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left" vertical="center" shrinkToFit="1"/>
      <protection locked="0"/>
    </xf>
    <xf numFmtId="0" fontId="33" fillId="0" borderId="0" xfId="0" applyFont="1" applyAlignment="1" applyProtection="1">
      <alignment horizontal="center" vertical="center" shrinkToFit="1"/>
      <protection locked="0"/>
    </xf>
    <xf numFmtId="44" fontId="31" fillId="0" borderId="3" xfId="1" applyFont="1" applyBorder="1" applyAlignment="1" applyProtection="1">
      <alignment horizontal="center"/>
      <protection locked="0"/>
    </xf>
    <xf numFmtId="0" fontId="31" fillId="0" borderId="3" xfId="0" applyFont="1" applyBorder="1" applyAlignment="1" applyProtection="1">
      <alignment horizontal="center"/>
      <protection locked="0"/>
    </xf>
    <xf numFmtId="44" fontId="31" fillId="0" borderId="3" xfId="3" applyNumberFormat="1" applyFont="1" applyBorder="1"/>
    <xf numFmtId="0" fontId="171" fillId="0" borderId="3" xfId="0" applyFont="1" applyBorder="1" applyAlignment="1">
      <alignment vertical="top"/>
    </xf>
    <xf numFmtId="164" fontId="171" fillId="0" borderId="3" xfId="0" applyNumberFormat="1" applyFont="1" applyBorder="1" applyAlignment="1">
      <alignment vertical="top"/>
    </xf>
    <xf numFmtId="0" fontId="172" fillId="0" borderId="3" xfId="0" applyFont="1" applyBorder="1" applyAlignment="1">
      <alignment horizontal="left" vertical="top"/>
    </xf>
    <xf numFmtId="172" fontId="171" fillId="0" borderId="3" xfId="0" applyNumberFormat="1" applyFont="1" applyBorder="1" applyAlignment="1">
      <alignment vertical="top"/>
    </xf>
    <xf numFmtId="0" fontId="173" fillId="0" borderId="3" xfId="0" applyFont="1" applyBorder="1" applyAlignment="1">
      <alignment horizontal="left" vertical="top" indent="2"/>
    </xf>
    <xf numFmtId="0" fontId="172" fillId="0" borderId="3" xfId="0" applyFont="1" applyBorder="1" applyAlignment="1">
      <alignment vertical="top"/>
    </xf>
    <xf numFmtId="0" fontId="173" fillId="0" borderId="3" xfId="0" applyFont="1" applyBorder="1" applyAlignment="1">
      <alignment horizontal="left" vertical="top" wrapText="1" indent="2"/>
    </xf>
    <xf numFmtId="0" fontId="174" fillId="0" borderId="3" xfId="0" applyFont="1" applyBorder="1"/>
    <xf numFmtId="0" fontId="122" fillId="0" borderId="0" xfId="0" applyFont="1" applyAlignment="1">
      <alignment wrapText="1"/>
    </xf>
    <xf numFmtId="0" fontId="122" fillId="0" borderId="0" xfId="0" applyFont="1"/>
    <xf numFmtId="0" fontId="122" fillId="0" borderId="0" xfId="0" applyFont="1" applyAlignment="1">
      <alignment vertical="top"/>
    </xf>
    <xf numFmtId="0" fontId="195" fillId="0" borderId="24" xfId="0" applyFont="1" applyBorder="1" applyAlignment="1">
      <alignment vertical="top" wrapText="1"/>
    </xf>
    <xf numFmtId="0" fontId="195" fillId="0" borderId="0" xfId="0" applyFont="1" applyAlignment="1">
      <alignment vertical="top"/>
    </xf>
    <xf numFmtId="0" fontId="170" fillId="0" borderId="0" xfId="0" applyFont="1"/>
    <xf numFmtId="0" fontId="195" fillId="0" borderId="24" xfId="0" applyFont="1" applyBorder="1" applyAlignment="1">
      <alignment vertical="top"/>
    </xf>
    <xf numFmtId="6" fontId="194" fillId="0" borderId="45" xfId="0" applyNumberFormat="1" applyFont="1" applyBorder="1" applyAlignment="1">
      <alignment horizontal="center" vertical="top" wrapText="1" shrinkToFit="1"/>
    </xf>
    <xf numFmtId="14" fontId="194" fillId="0" borderId="18" xfId="0" applyNumberFormat="1" applyFont="1" applyBorder="1" applyAlignment="1">
      <alignment horizontal="center" vertical="top" wrapText="1" shrinkToFit="1"/>
    </xf>
    <xf numFmtId="14" fontId="195" fillId="0" borderId="38" xfId="0" applyNumberFormat="1" applyFont="1" applyBorder="1" applyAlignment="1">
      <alignment horizontal="center" vertical="top" wrapText="1" shrinkToFit="1"/>
    </xf>
    <xf numFmtId="0" fontId="163" fillId="0" borderId="0" xfId="0" applyFont="1" applyAlignment="1">
      <alignment horizontal="center"/>
    </xf>
    <xf numFmtId="0" fontId="122" fillId="0" borderId="11" xfId="0" applyFont="1" applyBorder="1" applyAlignment="1" applyProtection="1">
      <alignment horizontal="left" vertical="top" shrinkToFit="1"/>
      <protection locked="0"/>
    </xf>
    <xf numFmtId="0" fontId="163" fillId="0" borderId="0" xfId="0" applyFont="1"/>
    <xf numFmtId="0" fontId="120" fillId="0" borderId="1" xfId="0" applyFont="1" applyBorder="1" applyAlignment="1">
      <alignment horizontal="left" vertical="center"/>
    </xf>
    <xf numFmtId="0" fontId="120" fillId="0" borderId="17" xfId="0" applyFont="1" applyBorder="1" applyAlignment="1">
      <alignment horizontal="right" vertical="center" shrinkToFit="1"/>
    </xf>
    <xf numFmtId="0" fontId="120" fillId="0" borderId="2" xfId="0" applyFont="1" applyBorder="1" applyAlignment="1">
      <alignment horizontal="left" vertical="center"/>
    </xf>
    <xf numFmtId="0" fontId="120" fillId="0" borderId="3" xfId="0" applyFont="1" applyBorder="1" applyAlignment="1">
      <alignment horizontal="center" vertical="center"/>
    </xf>
    <xf numFmtId="0" fontId="120" fillId="0" borderId="8" xfId="0" applyFont="1" applyBorder="1" applyAlignment="1">
      <alignment horizontal="left" vertical="center"/>
    </xf>
    <xf numFmtId="0" fontId="84" fillId="0" borderId="0" xfId="0" applyFont="1" applyAlignment="1">
      <alignment vertical="center" wrapText="1" shrinkToFit="1"/>
    </xf>
    <xf numFmtId="165" fontId="121" fillId="0" borderId="0" xfId="0" applyNumberFormat="1" applyFont="1" applyAlignment="1">
      <alignment horizontal="center" vertical="center"/>
    </xf>
    <xf numFmtId="0" fontId="116" fillId="0" borderId="0" xfId="0" applyFont="1" applyAlignment="1">
      <alignment vertical="center" wrapText="1"/>
    </xf>
    <xf numFmtId="166" fontId="170" fillId="0" borderId="0" xfId="0" applyNumberFormat="1" applyFont="1" applyAlignment="1">
      <alignment horizontal="left" vertical="center" shrinkToFit="1"/>
    </xf>
    <xf numFmtId="0" fontId="121" fillId="0" borderId="0" xfId="0" applyFont="1" applyAlignment="1">
      <alignment horizontal="center" vertical="center"/>
    </xf>
    <xf numFmtId="0" fontId="163" fillId="0" borderId="0" xfId="0" applyFont="1" applyAlignment="1">
      <alignment horizontal="left" vertical="center"/>
    </xf>
    <xf numFmtId="0" fontId="122" fillId="0" borderId="0" xfId="0" applyFont="1" applyAlignment="1">
      <alignment horizontal="center"/>
    </xf>
    <xf numFmtId="0" fontId="166" fillId="0" borderId="0" xfId="0" applyFont="1" applyAlignment="1">
      <alignment horizontal="left" vertical="center" wrapText="1"/>
    </xf>
    <xf numFmtId="0" fontId="169" fillId="0" borderId="0" xfId="0" applyFont="1"/>
    <xf numFmtId="168" fontId="84" fillId="0" borderId="0" xfId="0" applyNumberFormat="1" applyFont="1" applyAlignment="1">
      <alignment horizontal="left" vertical="center"/>
    </xf>
    <xf numFmtId="0" fontId="93" fillId="0" borderId="0" xfId="0" applyFont="1"/>
    <xf numFmtId="166" fontId="122" fillId="0" borderId="0" xfId="0" applyNumberFormat="1" applyFont="1" applyAlignment="1">
      <alignment horizontal="left" vertical="center"/>
    </xf>
    <xf numFmtId="0" fontId="202" fillId="0" borderId="0" xfId="2" applyNumberFormat="1" applyFont="1" applyFill="1" applyBorder="1" applyAlignment="1" applyProtection="1">
      <alignment horizontal="left" vertical="center" wrapText="1" shrinkToFit="1"/>
    </xf>
    <xf numFmtId="0" fontId="120" fillId="0" borderId="0" xfId="0" applyFont="1" applyAlignment="1">
      <alignment horizontal="left" vertical="center"/>
    </xf>
    <xf numFmtId="0" fontId="122" fillId="0" borderId="0" xfId="0" applyFont="1" applyAlignment="1">
      <alignment vertical="center"/>
    </xf>
    <xf numFmtId="0" fontId="207" fillId="0" borderId="0" xfId="0" applyFont="1"/>
    <xf numFmtId="0" fontId="120" fillId="0" borderId="0" xfId="0" applyFont="1" applyAlignment="1">
      <alignment horizontal="left"/>
    </xf>
    <xf numFmtId="0" fontId="84" fillId="0" borderId="0" xfId="0" quotePrefix="1" applyFont="1" applyAlignment="1">
      <alignment horizontal="center"/>
    </xf>
    <xf numFmtId="0" fontId="84" fillId="0" borderId="0" xfId="0" applyFont="1" applyAlignment="1">
      <alignment horizontal="center"/>
    </xf>
    <xf numFmtId="0" fontId="122" fillId="0" borderId="0" xfId="0" applyFont="1" applyAlignment="1">
      <alignment horizontal="center" vertical="center"/>
    </xf>
    <xf numFmtId="0" fontId="130" fillId="0" borderId="0" xfId="0" applyFont="1"/>
    <xf numFmtId="0" fontId="192" fillId="0" borderId="0" xfId="0" applyFont="1" applyAlignment="1">
      <alignment wrapText="1"/>
    </xf>
    <xf numFmtId="0" fontId="201" fillId="0" borderId="0" xfId="0" applyFont="1" applyAlignment="1">
      <alignment horizontal="left" vertical="center"/>
    </xf>
    <xf numFmtId="0" fontId="201" fillId="0" borderId="0" xfId="0" applyFont="1"/>
    <xf numFmtId="0" fontId="93" fillId="0" borderId="0" xfId="0" applyFont="1" applyAlignment="1">
      <alignment horizontal="right"/>
    </xf>
    <xf numFmtId="0" fontId="206" fillId="0" borderId="0" xfId="0" applyFont="1" applyAlignment="1">
      <alignment vertical="top"/>
    </xf>
    <xf numFmtId="0" fontId="203" fillId="0" borderId="0" xfId="0" applyFont="1" applyAlignment="1">
      <alignment vertical="top"/>
    </xf>
    <xf numFmtId="44" fontId="163" fillId="0" borderId="3" xfId="0" applyNumberFormat="1" applyFont="1" applyBorder="1" applyProtection="1">
      <protection locked="0"/>
    </xf>
    <xf numFmtId="0" fontId="116" fillId="0" borderId="0" xfId="0" applyFont="1" applyAlignment="1">
      <alignment horizontal="left" vertical="center"/>
    </xf>
    <xf numFmtId="0" fontId="121" fillId="0" borderId="3" xfId="0" applyFont="1" applyBorder="1" applyAlignment="1">
      <alignment horizontal="center" vertical="center"/>
    </xf>
    <xf numFmtId="0" fontId="120" fillId="0" borderId="3" xfId="0" quotePrefix="1" applyFont="1" applyBorder="1" applyAlignment="1">
      <alignment vertical="center" wrapText="1" shrinkToFit="1"/>
    </xf>
    <xf numFmtId="0" fontId="201" fillId="0" borderId="3" xfId="0" applyFont="1" applyBorder="1" applyAlignment="1">
      <alignment horizontal="left" vertical="center"/>
    </xf>
    <xf numFmtId="0" fontId="201" fillId="0" borderId="3" xfId="0" applyFont="1" applyBorder="1"/>
    <xf numFmtId="0" fontId="201" fillId="0" borderId="3" xfId="0" applyFont="1" applyBorder="1" applyAlignment="1">
      <alignment horizontal="center"/>
    </xf>
    <xf numFmtId="44" fontId="210" fillId="0" borderId="30" xfId="0" applyNumberFormat="1" applyFont="1" applyBorder="1" applyAlignment="1">
      <alignment horizontal="center"/>
    </xf>
    <xf numFmtId="0" fontId="227" fillId="0" borderId="0" xfId="0" applyFont="1" applyAlignment="1">
      <alignment vertical="center"/>
    </xf>
    <xf numFmtId="44" fontId="195" fillId="0" borderId="3" xfId="0" applyNumberFormat="1" applyFont="1" applyBorder="1" applyProtection="1">
      <protection locked="0"/>
    </xf>
    <xf numFmtId="0" fontId="153" fillId="0" borderId="0" xfId="0" applyFont="1" applyAlignment="1">
      <alignment horizontal="center"/>
    </xf>
    <xf numFmtId="0" fontId="204" fillId="0" borderId="0" xfId="0" applyFont="1" applyAlignment="1">
      <alignment textRotation="180"/>
    </xf>
    <xf numFmtId="164" fontId="181" fillId="0" borderId="0" xfId="0" applyNumberFormat="1" applyFont="1" applyAlignment="1">
      <alignment vertical="top" textRotation="180"/>
    </xf>
    <xf numFmtId="0" fontId="228" fillId="0" borderId="43" xfId="0" applyFont="1" applyBorder="1" applyAlignment="1">
      <alignment horizontal="center"/>
    </xf>
    <xf numFmtId="9" fontId="164" fillId="0" borderId="43" xfId="0" applyNumberFormat="1" applyFont="1" applyBorder="1" applyAlignment="1">
      <alignment horizontal="center"/>
    </xf>
    <xf numFmtId="0" fontId="163" fillId="0" borderId="43" xfId="0" applyFont="1" applyBorder="1" applyAlignment="1">
      <alignment horizontal="center"/>
    </xf>
    <xf numFmtId="0" fontId="93" fillId="0" borderId="43" xfId="0" applyFont="1" applyBorder="1" applyAlignment="1">
      <alignment horizontal="center" wrapText="1"/>
    </xf>
    <xf numFmtId="0" fontId="208" fillId="0" borderId="0" xfId="0" applyFont="1" applyAlignment="1">
      <alignment vertical="center"/>
    </xf>
    <xf numFmtId="44" fontId="194" fillId="0" borderId="3" xfId="0" applyNumberFormat="1" applyFont="1" applyBorder="1"/>
    <xf numFmtId="0" fontId="163" fillId="0" borderId="18" xfId="0" applyFont="1" applyBorder="1" applyAlignment="1">
      <alignment horizontal="left" vertical="center"/>
    </xf>
    <xf numFmtId="0" fontId="121" fillId="0" borderId="18" xfId="0" applyFont="1" applyBorder="1" applyAlignment="1">
      <alignment horizontal="left"/>
    </xf>
    <xf numFmtId="44" fontId="163" fillId="0" borderId="3" xfId="1" applyFont="1" applyFill="1" applyBorder="1" applyProtection="1">
      <protection locked="0"/>
    </xf>
    <xf numFmtId="42" fontId="231" fillId="15" borderId="43" xfId="0" applyNumberFormat="1" applyFont="1" applyFill="1" applyBorder="1" applyAlignment="1">
      <alignment vertical="center"/>
    </xf>
    <xf numFmtId="169" fontId="121" fillId="0" borderId="5" xfId="0" quotePrefix="1" applyNumberFormat="1" applyFont="1" applyBorder="1" applyAlignment="1">
      <alignment horizontal="center"/>
    </xf>
    <xf numFmtId="0" fontId="169" fillId="0" borderId="0" xfId="0" quotePrefix="1" applyFont="1" applyAlignment="1">
      <alignment horizontal="center" vertical="center"/>
    </xf>
    <xf numFmtId="0" fontId="169" fillId="0" borderId="0" xfId="0" applyFont="1" applyAlignment="1">
      <alignment horizontal="center" vertical="center"/>
    </xf>
    <xf numFmtId="0" fontId="232" fillId="0" borderId="0" xfId="0" applyFont="1" applyAlignment="1">
      <alignment horizontal="center" vertical="center" wrapText="1"/>
    </xf>
    <xf numFmtId="0" fontId="232" fillId="0" borderId="0" xfId="0" applyFont="1" applyAlignment="1" applyProtection="1">
      <alignment horizontal="center" vertical="center" wrapText="1"/>
      <protection locked="0"/>
    </xf>
    <xf numFmtId="0" fontId="89" fillId="0" borderId="0" xfId="0" applyFont="1" applyAlignment="1">
      <alignment vertical="center"/>
    </xf>
    <xf numFmtId="0" fontId="233" fillId="0" borderId="0" xfId="0" applyFont="1" applyAlignment="1">
      <alignment horizontal="center" vertical="center"/>
    </xf>
    <xf numFmtId="0" fontId="167" fillId="12" borderId="18" xfId="0" applyFont="1" applyFill="1" applyBorder="1" applyAlignment="1">
      <alignment horizontal="center"/>
    </xf>
    <xf numFmtId="0" fontId="232" fillId="0" borderId="0" xfId="0" applyFont="1"/>
    <xf numFmtId="0" fontId="126" fillId="0" borderId="0" xfId="0" applyFont="1" applyAlignment="1">
      <alignment vertical="top" wrapText="1"/>
    </xf>
    <xf numFmtId="0" fontId="122" fillId="0" borderId="0" xfId="0" applyFont="1" applyAlignment="1">
      <alignment horizontal="right"/>
    </xf>
    <xf numFmtId="0" fontId="126" fillId="0" borderId="0" xfId="0" applyFont="1" applyAlignment="1">
      <alignment vertical="top"/>
    </xf>
    <xf numFmtId="0" fontId="126" fillId="0" borderId="0" xfId="0" applyFont="1"/>
    <xf numFmtId="0" fontId="122" fillId="0" borderId="0" xfId="0" applyFont="1" applyAlignment="1">
      <alignment horizontal="left" vertical="center" indent="1"/>
    </xf>
    <xf numFmtId="0" fontId="232" fillId="0" borderId="0" xfId="0" applyFont="1" applyAlignment="1">
      <alignment horizontal="left" vertical="center" indent="1"/>
    </xf>
    <xf numFmtId="0" fontId="201" fillId="0" borderId="0" xfId="0" applyFont="1" applyAlignment="1">
      <alignment horizontal="left" vertical="center" indent="1"/>
    </xf>
    <xf numFmtId="0" fontId="239" fillId="0" borderId="0" xfId="0" applyFont="1"/>
    <xf numFmtId="0" fontId="169" fillId="0" borderId="0" xfId="5" applyFont="1" applyAlignment="1">
      <alignment horizontal="left" vertical="top"/>
    </xf>
    <xf numFmtId="0" fontId="169" fillId="0" borderId="0" xfId="5" applyFont="1"/>
    <xf numFmtId="0" fontId="0" fillId="0" borderId="0" xfId="0" applyAlignment="1">
      <alignment wrapText="1"/>
    </xf>
    <xf numFmtId="0" fontId="241" fillId="18" borderId="0" xfId="0" applyFont="1" applyFill="1" applyAlignment="1">
      <alignment horizontal="center" vertical="center" wrapText="1"/>
    </xf>
    <xf numFmtId="0" fontId="242" fillId="18" borderId="0" xfId="0" applyFont="1" applyFill="1" applyAlignment="1">
      <alignment horizontal="center" wrapText="1"/>
    </xf>
    <xf numFmtId="0" fontId="242" fillId="18" borderId="0" xfId="0" applyFont="1" applyFill="1" applyAlignment="1">
      <alignment horizontal="center" vertical="center" wrapText="1"/>
    </xf>
    <xf numFmtId="0" fontId="242" fillId="18" borderId="0" xfId="0" applyFont="1" applyFill="1" applyAlignment="1">
      <alignment horizontal="center" vertical="top" wrapText="1"/>
    </xf>
    <xf numFmtId="0" fontId="180" fillId="0" borderId="0" xfId="0" applyFont="1" applyAlignment="1">
      <alignment wrapText="1"/>
    </xf>
    <xf numFmtId="0" fontId="243" fillId="8" borderId="0" xfId="0" applyFont="1" applyFill="1" applyAlignment="1">
      <alignment horizontal="center" vertical="center" wrapText="1"/>
    </xf>
    <xf numFmtId="0" fontId="0" fillId="8" borderId="0" xfId="0" applyFill="1" applyAlignment="1">
      <alignment wrapText="1"/>
    </xf>
    <xf numFmtId="0" fontId="0" fillId="8" borderId="0" xfId="0" applyFill="1" applyAlignment="1">
      <alignment horizontal="left" vertical="center" wrapText="1"/>
    </xf>
    <xf numFmtId="0" fontId="0" fillId="8" borderId="0" xfId="0" applyFill="1" applyAlignment="1">
      <alignment vertical="top" wrapText="1"/>
    </xf>
    <xf numFmtId="0" fontId="180" fillId="0" borderId="0" xfId="0" applyFont="1" applyAlignment="1">
      <alignment horizontal="center" vertical="center" wrapText="1"/>
    </xf>
    <xf numFmtId="0" fontId="180"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vertical="center" wrapText="1"/>
    </xf>
    <xf numFmtId="0" fontId="0" fillId="0" borderId="0" xfId="0" applyAlignment="1">
      <alignment vertical="center" wrapText="1"/>
    </xf>
    <xf numFmtId="0" fontId="244" fillId="0" borderId="0" xfId="0" applyFont="1" applyAlignment="1">
      <alignment horizontal="center" vertical="center" wrapText="1"/>
    </xf>
    <xf numFmtId="0" fontId="178" fillId="0" borderId="0" xfId="0" applyFont="1" applyAlignment="1">
      <alignment horizontal="center" vertical="center" wrapText="1"/>
    </xf>
    <xf numFmtId="0" fontId="85" fillId="0" borderId="0" xfId="0" applyFont="1" applyAlignment="1">
      <alignment horizontal="left" vertical="center" wrapText="1"/>
    </xf>
    <xf numFmtId="0" fontId="90" fillId="0" borderId="0" xfId="0" applyFont="1" applyAlignment="1">
      <alignment horizontal="left" vertical="center" wrapText="1"/>
    </xf>
    <xf numFmtId="0" fontId="90" fillId="0" borderId="0" xfId="0" applyFont="1" applyAlignment="1">
      <alignment horizontal="left" vertical="top" wrapText="1"/>
    </xf>
    <xf numFmtId="0" fontId="90" fillId="0" borderId="0" xfId="0" applyFont="1" applyAlignment="1">
      <alignment horizontal="center" vertical="center" wrapText="1"/>
    </xf>
    <xf numFmtId="0" fontId="85" fillId="0" borderId="0" xfId="0" applyFont="1" applyAlignment="1">
      <alignment horizontal="left" vertical="top" wrapText="1"/>
    </xf>
    <xf numFmtId="0" fontId="85" fillId="0" borderId="0" xfId="0" applyFont="1" applyAlignment="1">
      <alignment horizontal="center" vertical="center" wrapText="1"/>
    </xf>
    <xf numFmtId="0" fontId="249" fillId="8" borderId="0" xfId="0" applyFont="1" applyFill="1" applyAlignment="1">
      <alignment horizontal="center" vertical="center" wrapText="1"/>
    </xf>
    <xf numFmtId="0" fontId="180" fillId="13" borderId="0" xfId="0" applyFont="1" applyFill="1" applyAlignment="1">
      <alignment horizontal="center" vertical="center" wrapText="1"/>
    </xf>
    <xf numFmtId="0" fontId="253" fillId="0" borderId="0" xfId="0" applyFont="1" applyAlignment="1">
      <alignment horizontal="left" vertical="top" wrapText="1"/>
    </xf>
    <xf numFmtId="0" fontId="9" fillId="0" borderId="0" xfId="0" applyFont="1" applyAlignment="1">
      <alignment horizontal="left" vertical="top" wrapText="1"/>
    </xf>
    <xf numFmtId="0" fontId="243" fillId="0" borderId="0" xfId="0" applyFont="1" applyAlignment="1">
      <alignment horizontal="center" vertical="center" wrapText="1"/>
    </xf>
    <xf numFmtId="0" fontId="180" fillId="9" borderId="0" xfId="0" applyFont="1" applyFill="1" applyAlignment="1">
      <alignment horizontal="center" vertical="center" wrapText="1"/>
    </xf>
    <xf numFmtId="0" fontId="0" fillId="9" borderId="0" xfId="0" applyFill="1" applyAlignment="1">
      <alignment wrapText="1"/>
    </xf>
    <xf numFmtId="0" fontId="0" fillId="9" borderId="0" xfId="0" applyFill="1" applyAlignment="1">
      <alignment horizontal="left" vertical="center" wrapText="1"/>
    </xf>
    <xf numFmtId="0" fontId="0" fillId="9" borderId="0" xfId="0" applyFill="1" applyAlignment="1">
      <alignment vertical="top" wrapText="1"/>
    </xf>
    <xf numFmtId="0" fontId="180" fillId="0" borderId="0" xfId="0" applyFont="1" applyAlignment="1">
      <alignment vertical="center" wrapText="1"/>
    </xf>
    <xf numFmtId="0" fontId="0" fillId="0" borderId="0" xfId="0" applyAlignment="1">
      <alignment horizontal="left" vertical="top" wrapText="1"/>
    </xf>
    <xf numFmtId="0" fontId="166" fillId="0" borderId="0" xfId="0" applyFont="1" applyAlignment="1">
      <alignment vertical="top" wrapText="1"/>
    </xf>
    <xf numFmtId="0" fontId="256" fillId="0" borderId="0" xfId="0" applyFont="1" applyAlignment="1">
      <alignment horizontal="left" vertical="top" wrapText="1"/>
    </xf>
    <xf numFmtId="0" fontId="256" fillId="0" borderId="0" xfId="0" applyFont="1" applyAlignment="1">
      <alignment vertical="top" wrapText="1"/>
    </xf>
    <xf numFmtId="0" fontId="257" fillId="6" borderId="37" xfId="0" applyFont="1" applyFill="1" applyBorder="1" applyAlignment="1">
      <alignment horizontal="center" vertical="center" wrapText="1"/>
    </xf>
    <xf numFmtId="0" fontId="258" fillId="6" borderId="30" xfId="0" applyFont="1" applyFill="1" applyBorder="1" applyAlignment="1">
      <alignment horizontal="center" vertical="center" wrapText="1"/>
    </xf>
    <xf numFmtId="0" fontId="258" fillId="6" borderId="30" xfId="0" applyFont="1" applyFill="1" applyBorder="1" applyAlignment="1">
      <alignment horizontal="left" vertical="center" wrapText="1"/>
    </xf>
    <xf numFmtId="0" fontId="259" fillId="6" borderId="35" xfId="0" applyFont="1" applyFill="1" applyBorder="1" applyAlignment="1">
      <alignment horizontal="left" vertical="top" wrapText="1"/>
    </xf>
    <xf numFmtId="0" fontId="180" fillId="6" borderId="50" xfId="0" applyFont="1" applyFill="1" applyBorder="1" applyAlignment="1">
      <alignment horizontal="center" vertical="center" wrapText="1"/>
    </xf>
    <xf numFmtId="0" fontId="258" fillId="6" borderId="12" xfId="0" applyFont="1" applyFill="1" applyBorder="1" applyAlignment="1">
      <alignment horizontal="center" vertical="center" wrapText="1"/>
    </xf>
    <xf numFmtId="0" fontId="258" fillId="6" borderId="12" xfId="0" applyFont="1" applyFill="1" applyBorder="1" applyAlignment="1">
      <alignment horizontal="left" vertical="center" wrapText="1"/>
    </xf>
    <xf numFmtId="0" fontId="258" fillId="6" borderId="51" xfId="0" applyFont="1" applyFill="1" applyBorder="1" applyAlignment="1">
      <alignment horizontal="left" vertical="top" wrapText="1"/>
    </xf>
    <xf numFmtId="0" fontId="179" fillId="0" borderId="0" xfId="0" applyFont="1" applyAlignment="1">
      <alignment vertical="top" wrapText="1"/>
    </xf>
    <xf numFmtId="0" fontId="179" fillId="0" borderId="0" xfId="0" applyFont="1" applyAlignment="1">
      <alignment horizontal="center" vertical="center" wrapText="1"/>
    </xf>
    <xf numFmtId="0" fontId="0" fillId="8" borderId="0" xfId="0" applyFill="1" applyAlignment="1">
      <alignment vertical="center" wrapText="1"/>
    </xf>
    <xf numFmtId="0" fontId="243" fillId="10" borderId="3" xfId="0" applyFont="1" applyFill="1" applyBorder="1" applyAlignment="1">
      <alignment horizontal="left" vertical="center" wrapText="1"/>
    </xf>
    <xf numFmtId="0" fontId="260" fillId="19" borderId="3" xfId="0" applyFont="1" applyFill="1" applyBorder="1" applyAlignment="1">
      <alignment horizontal="left" vertical="center" wrapText="1" indent="1"/>
    </xf>
    <xf numFmtId="0" fontId="258" fillId="0" borderId="0" xfId="0" applyFont="1" applyAlignment="1">
      <alignment horizontal="left" vertical="center" wrapText="1"/>
    </xf>
    <xf numFmtId="0" fontId="258" fillId="0" borderId="0" xfId="0" applyFont="1" applyAlignment="1">
      <alignment wrapText="1"/>
    </xf>
    <xf numFmtId="0" fontId="263" fillId="0" borderId="0" xfId="0" applyFont="1" applyAlignment="1">
      <alignment horizontal="center" vertical="center" wrapText="1"/>
    </xf>
    <xf numFmtId="0" fontId="256" fillId="0" borderId="0" xfId="0" applyFont="1" applyAlignment="1">
      <alignment horizontal="left" vertical="center" wrapText="1"/>
    </xf>
    <xf numFmtId="0" fontId="264" fillId="9" borderId="18" xfId="0" applyFont="1" applyFill="1" applyBorder="1" applyAlignment="1">
      <alignment horizontal="center" vertical="center" wrapText="1"/>
    </xf>
    <xf numFmtId="0" fontId="246" fillId="9" borderId="16" xfId="0" applyFont="1" applyFill="1" applyBorder="1" applyAlignment="1">
      <alignment horizontal="left" vertical="center" wrapText="1"/>
    </xf>
    <xf numFmtId="0" fontId="263" fillId="0" borderId="0" xfId="0" applyFont="1" applyAlignment="1">
      <alignment horizontal="left" vertical="center" wrapText="1"/>
    </xf>
    <xf numFmtId="0" fontId="0" fillId="0" borderId="0" xfId="0" applyAlignment="1">
      <alignment vertical="center"/>
    </xf>
    <xf numFmtId="0" fontId="180" fillId="0" borderId="0" xfId="0" applyFont="1" applyAlignment="1">
      <alignment vertical="top" wrapText="1"/>
    </xf>
    <xf numFmtId="0" fontId="178" fillId="8" borderId="0" xfId="0" applyFont="1" applyFill="1" applyAlignment="1">
      <alignment horizontal="center" vertical="center" wrapText="1"/>
    </xf>
    <xf numFmtId="0" fontId="248" fillId="0" borderId="0" xfId="0" applyFont="1" applyAlignment="1">
      <alignment vertical="center" wrapText="1"/>
    </xf>
    <xf numFmtId="0" fontId="248" fillId="0" borderId="0" xfId="0" applyFont="1" applyAlignment="1">
      <alignment horizontal="left" vertical="center" wrapText="1"/>
    </xf>
    <xf numFmtId="0" fontId="248" fillId="0" borderId="0" xfId="0" applyFont="1" applyAlignment="1">
      <alignment vertical="top" wrapText="1"/>
    </xf>
    <xf numFmtId="0" fontId="248" fillId="0" borderId="0" xfId="0" applyFont="1" applyAlignment="1">
      <alignment wrapText="1"/>
    </xf>
    <xf numFmtId="0" fontId="268" fillId="0" borderId="0" xfId="0" applyFont="1" applyAlignment="1">
      <alignment vertical="top" wrapText="1" shrinkToFit="1"/>
    </xf>
    <xf numFmtId="0" fontId="268" fillId="0" borderId="0" xfId="0" applyFont="1" applyAlignment="1">
      <alignment horizontal="left" vertical="center" wrapText="1" shrinkToFit="1"/>
    </xf>
    <xf numFmtId="0" fontId="268" fillId="0" borderId="0" xfId="0" applyFont="1" applyAlignment="1">
      <alignment horizontal="left" vertical="top" wrapText="1" shrinkToFit="1"/>
    </xf>
    <xf numFmtId="0" fontId="243" fillId="8" borderId="0" xfId="0" applyFont="1" applyFill="1" applyAlignment="1">
      <alignment horizontal="left" vertical="center" wrapText="1"/>
    </xf>
    <xf numFmtId="0" fontId="0" fillId="0" borderId="0" xfId="0" applyAlignment="1">
      <alignment horizontal="center" vertical="center" wrapText="1"/>
    </xf>
    <xf numFmtId="0" fontId="178" fillId="8" borderId="37" xfId="0" applyFont="1" applyFill="1" applyBorder="1" applyAlignment="1">
      <alignment horizontal="center" vertical="center" wrapText="1"/>
    </xf>
    <xf numFmtId="0" fontId="248" fillId="8" borderId="30" xfId="0" applyFont="1" applyFill="1" applyBorder="1" applyAlignment="1">
      <alignment vertical="center" wrapText="1"/>
    </xf>
    <xf numFmtId="0" fontId="248" fillId="8" borderId="30" xfId="0" applyFont="1" applyFill="1" applyBorder="1" applyAlignment="1">
      <alignment horizontal="left" vertical="center" wrapText="1"/>
    </xf>
    <xf numFmtId="0" fontId="248" fillId="8" borderId="35" xfId="0" applyFont="1" applyFill="1" applyBorder="1" applyAlignment="1">
      <alignment vertical="top" wrapText="1"/>
    </xf>
    <xf numFmtId="0" fontId="178" fillId="6" borderId="48" xfId="0" applyFont="1" applyFill="1" applyBorder="1" applyAlignment="1">
      <alignment horizontal="center" vertical="center" wrapText="1"/>
    </xf>
    <xf numFmtId="0" fontId="248" fillId="6" borderId="0" xfId="0" applyFont="1" applyFill="1" applyAlignment="1">
      <alignment vertical="center" wrapText="1"/>
    </xf>
    <xf numFmtId="0" fontId="248" fillId="6" borderId="0" xfId="0" applyFont="1" applyFill="1" applyAlignment="1">
      <alignment horizontal="left" vertical="center" wrapText="1"/>
    </xf>
    <xf numFmtId="0" fontId="248" fillId="6" borderId="49" xfId="0" applyFont="1" applyFill="1" applyBorder="1" applyAlignment="1">
      <alignment vertical="top" wrapText="1"/>
    </xf>
    <xf numFmtId="0" fontId="178" fillId="6" borderId="50" xfId="0" applyFont="1" applyFill="1" applyBorder="1" applyAlignment="1">
      <alignment horizontal="left" vertical="center" wrapText="1"/>
    </xf>
    <xf numFmtId="0" fontId="248" fillId="6" borderId="12" xfId="0" applyFont="1" applyFill="1" applyBorder="1" applyAlignment="1">
      <alignment horizontal="left" vertical="center" wrapText="1"/>
    </xf>
    <xf numFmtId="0" fontId="0" fillId="0" borderId="0" xfId="0" applyAlignment="1">
      <alignment horizontal="left" wrapText="1"/>
    </xf>
    <xf numFmtId="0" fontId="274" fillId="15" borderId="3" xfId="0" applyFont="1" applyFill="1" applyBorder="1" applyAlignment="1">
      <alignment horizontal="left" vertical="center" wrapText="1"/>
    </xf>
    <xf numFmtId="0" fontId="30" fillId="8" borderId="5" xfId="0" applyFont="1" applyFill="1" applyBorder="1" applyAlignment="1">
      <alignment horizontal="left" textRotation="90" wrapText="1"/>
    </xf>
    <xf numFmtId="0" fontId="237" fillId="0" borderId="0" xfId="0" applyFont="1" applyAlignment="1">
      <alignment vertical="center" textRotation="90"/>
    </xf>
    <xf numFmtId="0" fontId="93" fillId="8" borderId="30" xfId="0" applyFont="1" applyFill="1" applyBorder="1" applyAlignment="1">
      <alignment horizontal="center" vertical="center"/>
    </xf>
    <xf numFmtId="0" fontId="93" fillId="8" borderId="0" xfId="0" applyFont="1" applyFill="1" applyAlignment="1">
      <alignment horizontal="center" vertical="center"/>
    </xf>
    <xf numFmtId="0" fontId="93" fillId="8" borderId="12" xfId="0" applyFont="1" applyFill="1" applyBorder="1" applyAlignment="1">
      <alignment horizontal="center" vertical="center"/>
    </xf>
    <xf numFmtId="49" fontId="151" fillId="0" borderId="3" xfId="0" applyNumberFormat="1" applyFont="1" applyBorder="1" applyAlignment="1" applyProtection="1">
      <alignment horizontal="left" vertical="center"/>
      <protection locked="0"/>
    </xf>
    <xf numFmtId="0" fontId="38" fillId="0" borderId="0" xfId="0" applyFont="1" applyAlignment="1">
      <alignment horizontal="right" vertical="center" wrapText="1"/>
    </xf>
    <xf numFmtId="169" fontId="238" fillId="15" borderId="3" xfId="0" applyNumberFormat="1" applyFont="1" applyFill="1" applyBorder="1" applyAlignment="1" applyProtection="1">
      <alignment vertical="center"/>
      <protection locked="0"/>
    </xf>
    <xf numFmtId="169" fontId="238" fillId="15" borderId="36" xfId="0" applyNumberFormat="1" applyFont="1" applyFill="1" applyBorder="1" applyAlignment="1" applyProtection="1">
      <alignment vertical="center"/>
      <protection locked="0"/>
    </xf>
    <xf numFmtId="0" fontId="208" fillId="15" borderId="3" xfId="0" applyFont="1" applyFill="1" applyBorder="1" applyProtection="1">
      <protection locked="0"/>
    </xf>
    <xf numFmtId="49" fontId="151" fillId="8" borderId="3" xfId="0" applyNumberFormat="1" applyFont="1" applyFill="1" applyBorder="1" applyAlignment="1" applyProtection="1">
      <alignment horizontal="left" vertical="center"/>
      <protection locked="0"/>
    </xf>
    <xf numFmtId="44" fontId="151" fillId="8" borderId="3" xfId="0" applyNumberFormat="1" applyFont="1" applyFill="1" applyBorder="1" applyAlignment="1" applyProtection="1">
      <alignment vertical="center"/>
      <protection locked="0"/>
    </xf>
    <xf numFmtId="165" fontId="151" fillId="9" borderId="3" xfId="0" applyNumberFormat="1" applyFont="1" applyFill="1" applyBorder="1" applyAlignment="1" applyProtection="1">
      <alignment horizontal="left" vertical="center"/>
      <protection locked="0"/>
    </xf>
    <xf numFmtId="0" fontId="169" fillId="0" borderId="0" xfId="0" applyFont="1" applyAlignment="1">
      <alignment horizontal="left" vertical="center" wrapText="1"/>
    </xf>
    <xf numFmtId="0" fontId="169" fillId="20" borderId="0" xfId="0" applyFont="1" applyFill="1" applyAlignment="1">
      <alignment horizontal="left" vertical="center" wrapText="1"/>
    </xf>
    <xf numFmtId="0" fontId="232" fillId="0" borderId="0" xfId="0" applyFont="1" applyAlignment="1">
      <alignment vertical="top"/>
    </xf>
    <xf numFmtId="0" fontId="169" fillId="0" borderId="48" xfId="0" applyFont="1" applyBorder="1" applyAlignment="1">
      <alignment horizontal="left" vertical="center" wrapText="1"/>
    </xf>
    <xf numFmtId="0" fontId="224" fillId="0" borderId="0" xfId="0" applyFont="1" applyAlignment="1">
      <alignment horizontal="left" vertical="center" wrapText="1"/>
    </xf>
    <xf numFmtId="0" fontId="280" fillId="0" borderId="0" xfId="0" applyFont="1" applyAlignment="1">
      <alignment horizontal="left" vertical="center" wrapText="1"/>
    </xf>
    <xf numFmtId="0" fontId="236" fillId="0" borderId="0" xfId="0" applyFont="1" applyAlignment="1">
      <alignment vertical="center"/>
    </xf>
    <xf numFmtId="0" fontId="224" fillId="0" borderId="0" xfId="3" applyFont="1" applyAlignment="1">
      <alignment horizontal="left" vertical="center" wrapText="1"/>
    </xf>
    <xf numFmtId="169" fontId="224" fillId="0" borderId="0" xfId="0" applyNumberFormat="1" applyFont="1" applyAlignment="1" applyProtection="1">
      <alignment horizontal="left" vertical="center" wrapText="1"/>
      <protection locked="0"/>
    </xf>
    <xf numFmtId="0" fontId="169" fillId="0" borderId="0" xfId="3" applyFont="1" applyAlignment="1">
      <alignment horizontal="left" vertical="center" wrapText="1"/>
    </xf>
    <xf numFmtId="0" fontId="277" fillId="0" borderId="0" xfId="0" applyFont="1" applyAlignment="1">
      <alignment horizontal="left" vertical="center" wrapText="1"/>
    </xf>
    <xf numFmtId="0" fontId="93" fillId="0" borderId="0" xfId="0" applyFont="1" applyAlignment="1">
      <alignment horizontal="left"/>
    </xf>
    <xf numFmtId="0" fontId="120" fillId="0" borderId="55" xfId="0" applyFont="1" applyBorder="1" applyAlignment="1">
      <alignment horizontal="center"/>
    </xf>
    <xf numFmtId="0" fontId="120" fillId="0" borderId="48" xfId="0" applyFont="1" applyBorder="1" applyAlignment="1">
      <alignment horizontal="center"/>
    </xf>
    <xf numFmtId="169" fontId="121" fillId="0" borderId="50" xfId="0" applyNumberFormat="1" applyFont="1" applyBorder="1" applyAlignment="1">
      <alignment horizontal="center"/>
    </xf>
    <xf numFmtId="44" fontId="208" fillId="0" borderId="18" xfId="1" applyFont="1" applyFill="1" applyBorder="1" applyAlignment="1" applyProtection="1">
      <protection locked="0"/>
    </xf>
    <xf numFmtId="0" fontId="148" fillId="12" borderId="18" xfId="0" applyFont="1" applyFill="1" applyBorder="1" applyAlignment="1">
      <alignment horizontal="center"/>
    </xf>
    <xf numFmtId="0" fontId="38" fillId="0" borderId="18" xfId="0" applyFont="1" applyBorder="1" applyAlignment="1" applyProtection="1">
      <alignment horizontal="center" vertical="center" wrapText="1"/>
      <protection locked="0"/>
    </xf>
    <xf numFmtId="44" fontId="210" fillId="0" borderId="49" xfId="0" applyNumberFormat="1" applyFont="1" applyBorder="1" applyAlignment="1">
      <alignment horizontal="center"/>
    </xf>
    <xf numFmtId="42" fontId="209" fillId="15" borderId="43" xfId="0" applyNumberFormat="1" applyFont="1" applyFill="1" applyBorder="1" applyAlignment="1" applyProtection="1">
      <alignment horizontal="center" vertical="center"/>
      <protection locked="0"/>
    </xf>
    <xf numFmtId="0" fontId="101" fillId="0" borderId="0" xfId="0" applyFont="1" applyAlignment="1">
      <alignment vertical="center"/>
    </xf>
    <xf numFmtId="0" fontId="147" fillId="0" borderId="0" xfId="0" applyFont="1" applyAlignment="1">
      <alignment horizontal="center" shrinkToFit="1"/>
    </xf>
    <xf numFmtId="0" fontId="147" fillId="0" borderId="37" xfId="0" applyFont="1" applyBorder="1" applyAlignment="1">
      <alignment horizontal="center" shrinkToFit="1"/>
    </xf>
    <xf numFmtId="0" fontId="214" fillId="0" borderId="50" xfId="0" applyFont="1" applyBorder="1" applyAlignment="1">
      <alignment horizontal="right" vertical="center"/>
    </xf>
    <xf numFmtId="0" fontId="211" fillId="0" borderId="51" xfId="0" applyFont="1" applyBorder="1" applyAlignment="1" applyProtection="1">
      <alignment horizontal="left" vertical="center" shrinkToFit="1"/>
      <protection locked="0"/>
    </xf>
    <xf numFmtId="0" fontId="211" fillId="0" borderId="50" xfId="0" applyFont="1" applyBorder="1" applyAlignment="1">
      <alignment vertical="top"/>
    </xf>
    <xf numFmtId="0" fontId="211" fillId="0" borderId="51" xfId="0" applyFont="1" applyBorder="1" applyAlignment="1">
      <alignment vertical="top"/>
    </xf>
    <xf numFmtId="0" fontId="169" fillId="0" borderId="0" xfId="0" applyFont="1" applyAlignment="1">
      <alignment vertical="top"/>
    </xf>
    <xf numFmtId="0" fontId="287" fillId="0" borderId="3" xfId="0" applyFont="1" applyBorder="1" applyAlignment="1">
      <alignment vertical="top"/>
    </xf>
    <xf numFmtId="0" fontId="287" fillId="0" borderId="0" xfId="0" applyFont="1" applyAlignment="1">
      <alignment vertical="top"/>
    </xf>
    <xf numFmtId="164" fontId="287" fillId="0" borderId="3" xfId="0" applyNumberFormat="1" applyFont="1" applyBorder="1" applyAlignment="1">
      <alignment vertical="top"/>
    </xf>
    <xf numFmtId="171" fontId="287" fillId="0" borderId="3" xfId="0" applyNumberFormat="1" applyFont="1" applyBorder="1" applyAlignment="1">
      <alignment vertical="top"/>
    </xf>
    <xf numFmtId="0" fontId="288" fillId="0" borderId="3" xfId="0" applyFont="1" applyBorder="1" applyAlignment="1">
      <alignment horizontal="left" vertical="top"/>
    </xf>
    <xf numFmtId="0" fontId="169" fillId="0" borderId="0" xfId="0" applyFont="1" applyAlignment="1">
      <alignment horizontal="left" vertical="center" indent="1"/>
    </xf>
    <xf numFmtId="0" fontId="130" fillId="0" borderId="0" xfId="0" applyFont="1" applyAlignment="1">
      <alignment horizontal="left" vertical="center" wrapText="1"/>
    </xf>
    <xf numFmtId="0" fontId="192" fillId="0" borderId="0" xfId="0" applyFont="1" applyAlignment="1">
      <alignment vertical="center"/>
    </xf>
    <xf numFmtId="0" fontId="130" fillId="0" borderId="0" xfId="0" applyFont="1" applyAlignment="1">
      <alignment horizontal="left" vertical="top" wrapText="1"/>
    </xf>
    <xf numFmtId="0" fontId="287" fillId="0" borderId="3" xfId="0" applyFont="1" applyBorder="1" applyAlignment="1">
      <alignment vertical="top" wrapText="1"/>
    </xf>
    <xf numFmtId="0" fontId="97" fillId="0" borderId="0" xfId="0" applyFont="1" applyAlignment="1" applyProtection="1">
      <alignment vertical="center"/>
      <protection locked="0"/>
    </xf>
    <xf numFmtId="0" fontId="203" fillId="0" borderId="0" xfId="0" applyFont="1" applyAlignment="1">
      <alignment vertical="center"/>
    </xf>
    <xf numFmtId="0" fontId="130" fillId="0" borderId="0" xfId="0" applyFont="1" applyAlignment="1">
      <alignment vertical="top"/>
    </xf>
    <xf numFmtId="0" fontId="192" fillId="0" borderId="0" xfId="0" applyFont="1" applyAlignment="1">
      <alignment vertical="top" wrapText="1"/>
    </xf>
    <xf numFmtId="0" fontId="169" fillId="0" borderId="0" xfId="0" applyFont="1" applyAlignment="1">
      <alignment horizontal="left" vertical="center"/>
    </xf>
    <xf numFmtId="0" fontId="130" fillId="0" borderId="0" xfId="0" applyFont="1" applyAlignment="1">
      <alignment vertical="top" wrapText="1"/>
    </xf>
    <xf numFmtId="0" fontId="291" fillId="0" borderId="0" xfId="0" applyFont="1" applyAlignment="1">
      <alignment vertical="top"/>
    </xf>
    <xf numFmtId="0" fontId="84" fillId="0" borderId="3" xfId="0" applyFont="1" applyBorder="1" applyAlignment="1">
      <alignment vertical="top"/>
    </xf>
    <xf numFmtId="164" fontId="130" fillId="0" borderId="3" xfId="0" applyNumberFormat="1" applyFont="1" applyBorder="1" applyAlignment="1" applyProtection="1">
      <alignment vertical="top" shrinkToFit="1"/>
      <protection locked="0"/>
    </xf>
    <xf numFmtId="164" fontId="130" fillId="0" borderId="18" xfId="0" applyNumberFormat="1" applyFont="1" applyBorder="1" applyAlignment="1" applyProtection="1">
      <alignment vertical="top" shrinkToFit="1"/>
      <protection locked="0"/>
    </xf>
    <xf numFmtId="0" fontId="199" fillId="0" borderId="0" xfId="0" applyFont="1" applyAlignment="1">
      <alignment vertical="center" wrapText="1"/>
    </xf>
    <xf numFmtId="0" fontId="130" fillId="0" borderId="3" xfId="0" applyFont="1" applyBorder="1" applyAlignment="1">
      <alignment vertical="top"/>
    </xf>
    <xf numFmtId="44" fontId="130" fillId="0" borderId="3" xfId="0" applyNumberFormat="1" applyFont="1" applyBorder="1" applyAlignment="1" applyProtection="1">
      <alignment vertical="top" shrinkToFit="1"/>
      <protection locked="0"/>
    </xf>
    <xf numFmtId="0" fontId="130" fillId="0" borderId="5" xfId="0" applyFont="1" applyBorder="1" applyAlignment="1">
      <alignment vertical="top"/>
    </xf>
    <xf numFmtId="44" fontId="130" fillId="0" borderId="5" xfId="0" applyNumberFormat="1" applyFont="1" applyBorder="1" applyAlignment="1" applyProtection="1">
      <alignment vertical="top" shrinkToFit="1"/>
      <protection locked="0"/>
    </xf>
    <xf numFmtId="0" fontId="292" fillId="0" borderId="0" xfId="0" applyFont="1" applyAlignment="1">
      <alignment horizontal="center" vertical="top" wrapText="1"/>
    </xf>
    <xf numFmtId="44" fontId="122" fillId="0" borderId="56" xfId="0" applyNumberFormat="1" applyFont="1" applyBorder="1" applyAlignment="1" applyProtection="1">
      <alignment shrinkToFit="1"/>
      <protection locked="0"/>
    </xf>
    <xf numFmtId="44" fontId="294" fillId="0" borderId="55" xfId="0" applyNumberFormat="1" applyFont="1" applyBorder="1" applyAlignment="1">
      <alignment vertical="top" shrinkToFit="1"/>
    </xf>
    <xf numFmtId="44" fontId="294" fillId="0" borderId="3" xfId="0" applyNumberFormat="1" applyFont="1" applyBorder="1" applyAlignment="1">
      <alignment vertical="top"/>
    </xf>
    <xf numFmtId="0" fontId="288" fillId="0" borderId="3" xfId="0" applyFont="1" applyBorder="1" applyAlignment="1">
      <alignment horizontal="left" vertical="top" indent="2"/>
    </xf>
    <xf numFmtId="0" fontId="293" fillId="0" borderId="0" xfId="0" applyFont="1" applyAlignment="1">
      <alignment vertical="top"/>
    </xf>
    <xf numFmtId="44" fontId="280" fillId="0" borderId="3" xfId="0" applyNumberFormat="1" applyFont="1" applyBorder="1" applyAlignment="1" applyProtection="1">
      <alignment vertical="top" shrinkToFit="1"/>
      <protection locked="0"/>
    </xf>
    <xf numFmtId="44" fontId="280" fillId="0" borderId="3" xfId="0" applyNumberFormat="1" applyFont="1" applyBorder="1" applyAlignment="1">
      <alignment vertical="top"/>
    </xf>
    <xf numFmtId="44" fontId="84" fillId="0" borderId="3" xfId="0" applyNumberFormat="1" applyFont="1" applyBorder="1" applyAlignment="1">
      <alignment vertical="top" shrinkToFit="1"/>
    </xf>
    <xf numFmtId="0" fontId="296" fillId="0" borderId="0" xfId="0" applyFont="1" applyAlignment="1">
      <alignment vertical="top"/>
    </xf>
    <xf numFmtId="0" fontId="297" fillId="0" borderId="0" xfId="0" applyFont="1" applyAlignment="1">
      <alignment horizontal="left" vertical="top"/>
    </xf>
    <xf numFmtId="0" fontId="192" fillId="0" borderId="3" xfId="0" applyFont="1" applyBorder="1" applyAlignment="1">
      <alignment horizontal="center" vertical="top"/>
    </xf>
    <xf numFmtId="0" fontId="192" fillId="0" borderId="5" xfId="0" applyFont="1" applyBorder="1" applyAlignment="1">
      <alignment horizontal="center" vertical="top"/>
    </xf>
    <xf numFmtId="0" fontId="103" fillId="0" borderId="5" xfId="0" applyFont="1" applyBorder="1" applyAlignment="1">
      <alignment horizontal="center" vertical="top"/>
    </xf>
    <xf numFmtId="164" fontId="130" fillId="0" borderId="3" xfId="0" applyNumberFormat="1" applyFont="1" applyBorder="1" applyAlignment="1" applyProtection="1">
      <alignment horizontal="left" vertical="center" indent="1" shrinkToFit="1"/>
      <protection locked="0"/>
    </xf>
    <xf numFmtId="0" fontId="122" fillId="0" borderId="3" xfId="0" applyFont="1" applyBorder="1" applyAlignment="1" applyProtection="1">
      <alignment horizontal="left" vertical="center" indent="1"/>
      <protection locked="0"/>
    </xf>
    <xf numFmtId="167" fontId="130" fillId="0" borderId="3" xfId="0" applyNumberFormat="1" applyFont="1" applyBorder="1" applyAlignment="1">
      <alignment vertical="top"/>
    </xf>
    <xf numFmtId="44" fontId="122" fillId="0" borderId="3" xfId="0" applyNumberFormat="1" applyFont="1" applyBorder="1" applyAlignment="1">
      <alignment vertical="top"/>
    </xf>
    <xf numFmtId="0" fontId="122" fillId="0" borderId="36" xfId="0" applyFont="1" applyBorder="1" applyAlignment="1" applyProtection="1">
      <alignment horizontal="left" vertical="center" indent="1"/>
      <protection locked="0"/>
    </xf>
    <xf numFmtId="44" fontId="122" fillId="0" borderId="36" xfId="0" applyNumberFormat="1" applyFont="1" applyBorder="1" applyAlignment="1">
      <alignment vertical="top"/>
    </xf>
    <xf numFmtId="0" fontId="297" fillId="0" borderId="0" xfId="0" applyFont="1" applyAlignment="1">
      <alignment vertical="top"/>
    </xf>
    <xf numFmtId="0" fontId="103" fillId="0" borderId="3" xfId="0" applyFont="1" applyBorder="1" applyAlignment="1">
      <alignment horizontal="center" vertical="top"/>
    </xf>
    <xf numFmtId="0" fontId="130" fillId="0" borderId="3" xfId="0" applyFont="1" applyBorder="1" applyAlignment="1" applyProtection="1">
      <alignment horizontal="left" vertical="top"/>
      <protection locked="0"/>
    </xf>
    <xf numFmtId="44" fontId="122" fillId="0" borderId="3" xfId="0" applyNumberFormat="1" applyFont="1" applyBorder="1" applyAlignment="1" applyProtection="1">
      <alignment vertical="top"/>
      <protection locked="0"/>
    </xf>
    <xf numFmtId="0" fontId="130" fillId="0" borderId="36" xfId="0" applyFont="1" applyBorder="1" applyAlignment="1" applyProtection="1">
      <alignment horizontal="left" vertical="top"/>
      <protection locked="0"/>
    </xf>
    <xf numFmtId="164" fontId="130" fillId="0" borderId="3" xfId="0" applyNumberFormat="1" applyFont="1" applyBorder="1" applyAlignment="1" applyProtection="1">
      <alignment horizontal="left" vertical="top"/>
      <protection locked="0"/>
    </xf>
    <xf numFmtId="44" fontId="122" fillId="0" borderId="3" xfId="1" applyFont="1" applyFill="1" applyBorder="1" applyAlignment="1" applyProtection="1">
      <alignment vertical="top"/>
      <protection locked="0"/>
    </xf>
    <xf numFmtId="0" fontId="93" fillId="0" borderId="0" xfId="0" applyFont="1" applyAlignment="1">
      <alignment vertical="top"/>
    </xf>
    <xf numFmtId="0" fontId="302" fillId="0" borderId="0" xfId="0" applyFont="1" applyAlignment="1">
      <alignment vertical="top"/>
    </xf>
    <xf numFmtId="0" fontId="199" fillId="0" borderId="0" xfId="0" applyFont="1" applyAlignment="1">
      <alignment horizontal="left" vertical="top"/>
    </xf>
    <xf numFmtId="44" fontId="84" fillId="0" borderId="5" xfId="1" applyFont="1" applyFill="1" applyBorder="1" applyAlignment="1">
      <alignment vertical="top" shrinkToFit="1"/>
    </xf>
    <xf numFmtId="44" fontId="122" fillId="0" borderId="3" xfId="1" applyFont="1" applyFill="1" applyBorder="1" applyAlignment="1" applyProtection="1">
      <alignment vertical="center" shrinkToFit="1"/>
    </xf>
    <xf numFmtId="0" fontId="169" fillId="0" borderId="29" xfId="0" applyFont="1" applyBorder="1" applyAlignment="1">
      <alignment vertical="top"/>
    </xf>
    <xf numFmtId="44" fontId="122" fillId="9" borderId="3" xfId="1" applyFont="1" applyFill="1" applyBorder="1" applyAlignment="1" applyProtection="1">
      <alignment vertical="center" shrinkToFit="1"/>
    </xf>
    <xf numFmtId="44" fontId="122" fillId="0" borderId="3" xfId="1" applyFont="1" applyFill="1" applyBorder="1" applyAlignment="1" applyProtection="1">
      <alignment horizontal="left" vertical="center" shrinkToFit="1"/>
    </xf>
    <xf numFmtId="44" fontId="120" fillId="0" borderId="3" xfId="1" applyFont="1" applyFill="1" applyBorder="1" applyAlignment="1" applyProtection="1">
      <alignment horizontal="left" vertical="center" shrinkToFit="1"/>
    </xf>
    <xf numFmtId="44" fontId="223" fillId="0" borderId="3" xfId="1" applyFont="1" applyFill="1" applyBorder="1" applyAlignment="1" applyProtection="1">
      <alignment horizontal="left" vertical="center" shrinkToFit="1"/>
    </xf>
    <xf numFmtId="0" fontId="307" fillId="7" borderId="0" xfId="0" applyFont="1" applyFill="1" applyAlignment="1">
      <alignment horizontal="center" vertical="center"/>
    </xf>
    <xf numFmtId="0" fontId="130" fillId="0" borderId="3" xfId="0" applyFont="1" applyBorder="1" applyAlignment="1">
      <alignment horizontal="center" vertical="center"/>
    </xf>
    <xf numFmtId="0" fontId="308" fillId="0" borderId="35" xfId="0" applyFont="1" applyBorder="1" applyAlignment="1">
      <alignment horizontal="left" vertical="center"/>
    </xf>
    <xf numFmtId="0" fontId="308" fillId="0" borderId="48" xfId="0" applyFont="1" applyBorder="1" applyAlignment="1">
      <alignment horizontal="left" vertical="center"/>
    </xf>
    <xf numFmtId="0" fontId="308" fillId="0" borderId="49" xfId="0" applyFont="1" applyBorder="1" applyAlignment="1">
      <alignment horizontal="left" vertical="center"/>
    </xf>
    <xf numFmtId="0" fontId="199" fillId="0" borderId="0" xfId="0" applyFont="1" applyAlignment="1">
      <alignment horizontal="center" vertical="top"/>
    </xf>
    <xf numFmtId="0" fontId="198" fillId="5" borderId="31" xfId="0" applyFont="1" applyFill="1" applyBorder="1"/>
    <xf numFmtId="0" fontId="163" fillId="5" borderId="21" xfId="0" applyFont="1" applyFill="1" applyBorder="1" applyAlignment="1">
      <alignment vertical="top"/>
    </xf>
    <xf numFmtId="0" fontId="122" fillId="5" borderId="21" xfId="0" applyFont="1" applyFill="1" applyBorder="1" applyAlignment="1">
      <alignment vertical="top"/>
    </xf>
    <xf numFmtId="0" fontId="122" fillId="5" borderId="22" xfId="0" applyFont="1" applyFill="1" applyBorder="1" applyAlignment="1">
      <alignment vertical="top"/>
    </xf>
    <xf numFmtId="0" fontId="309" fillId="5" borderId="25" xfId="0" applyFont="1" applyFill="1" applyBorder="1"/>
    <xf numFmtId="0" fontId="164" fillId="5" borderId="26" xfId="0" applyFont="1" applyFill="1" applyBorder="1" applyAlignment="1">
      <alignment vertical="top"/>
    </xf>
    <xf numFmtId="0" fontId="201" fillId="5" borderId="26" xfId="0" applyFont="1" applyFill="1" applyBorder="1" applyAlignment="1">
      <alignment vertical="top"/>
    </xf>
    <xf numFmtId="0" fontId="201" fillId="5" borderId="11" xfId="0" applyFont="1" applyFill="1" applyBorder="1" applyAlignment="1">
      <alignment vertical="top"/>
    </xf>
    <xf numFmtId="0" fontId="84" fillId="0" borderId="3" xfId="0" applyFont="1" applyBorder="1" applyAlignment="1">
      <alignment wrapText="1" shrinkToFit="1"/>
    </xf>
    <xf numFmtId="0" fontId="165" fillId="12" borderId="27" xfId="0" applyFont="1" applyFill="1" applyBorder="1" applyAlignment="1">
      <alignment horizontal="left" vertical="center"/>
    </xf>
    <xf numFmtId="0" fontId="165" fillId="12" borderId="28" xfId="0" applyFont="1" applyFill="1" applyBorder="1" applyAlignment="1">
      <alignment horizontal="left" vertical="center"/>
    </xf>
    <xf numFmtId="0" fontId="165" fillId="12" borderId="29" xfId="0" applyFont="1" applyFill="1" applyBorder="1" applyAlignment="1">
      <alignment horizontal="center" vertical="center"/>
    </xf>
    <xf numFmtId="0" fontId="93" fillId="7" borderId="0" xfId="0" applyFont="1" applyFill="1" applyAlignment="1">
      <alignment horizontal="left" vertical="center"/>
    </xf>
    <xf numFmtId="14" fontId="310" fillId="7" borderId="0" xfId="0" applyNumberFormat="1" applyFont="1" applyFill="1" applyAlignment="1">
      <alignment horizontal="center" vertical="center"/>
    </xf>
    <xf numFmtId="172" fontId="221" fillId="7" borderId="0" xfId="0" applyNumberFormat="1" applyFont="1" applyFill="1" applyAlignment="1">
      <alignment horizontal="center" vertical="center"/>
    </xf>
    <xf numFmtId="0" fontId="169" fillId="7" borderId="0" xfId="0" applyFont="1" applyFill="1" applyAlignment="1">
      <alignment horizontal="left" vertical="center"/>
    </xf>
    <xf numFmtId="14" fontId="166" fillId="7" borderId="0" xfId="0" applyNumberFormat="1" applyFont="1" applyFill="1" applyAlignment="1">
      <alignment horizontal="center" vertical="center"/>
    </xf>
    <xf numFmtId="172" fontId="166" fillId="7" borderId="0" xfId="0" applyNumberFormat="1" applyFont="1" applyFill="1" applyAlignment="1">
      <alignment horizontal="center" vertical="center"/>
    </xf>
    <xf numFmtId="0" fontId="211" fillId="7" borderId="0" xfId="0" applyFont="1" applyFill="1" applyAlignment="1">
      <alignment horizontal="left" vertical="center"/>
    </xf>
    <xf numFmtId="0" fontId="125" fillId="7" borderId="0" xfId="0" applyFont="1" applyFill="1" applyAlignment="1">
      <alignment horizontal="left" vertical="center"/>
    </xf>
    <xf numFmtId="0" fontId="165" fillId="12" borderId="0" xfId="0" applyFont="1" applyFill="1" applyAlignment="1">
      <alignment horizontal="center" vertical="center"/>
    </xf>
    <xf numFmtId="167" fontId="16" fillId="0" borderId="3" xfId="0" applyNumberFormat="1" applyFont="1" applyBorder="1" applyAlignment="1" applyProtection="1">
      <alignment vertical="top"/>
      <protection locked="0"/>
    </xf>
    <xf numFmtId="0" fontId="13" fillId="12" borderId="3" xfId="0" applyFont="1" applyFill="1" applyBorder="1" applyAlignment="1">
      <alignment horizontal="center" vertical="top"/>
    </xf>
    <xf numFmtId="0" fontId="211" fillId="0" borderId="0" xfId="0" applyFont="1" applyAlignment="1">
      <alignment vertical="center"/>
    </xf>
    <xf numFmtId="0" fontId="169" fillId="0" borderId="0" xfId="0" applyFont="1" applyAlignment="1">
      <alignment vertical="center"/>
    </xf>
    <xf numFmtId="0" fontId="89" fillId="0" borderId="0" xfId="0" applyFont="1" applyAlignment="1">
      <alignment vertical="top"/>
    </xf>
    <xf numFmtId="0" fontId="224" fillId="0" borderId="0" xfId="0" applyFont="1" applyAlignment="1">
      <alignment horizontal="left" vertical="top"/>
    </xf>
    <xf numFmtId="0" fontId="125" fillId="0" borderId="0" xfId="0" applyFont="1" applyAlignment="1">
      <alignment vertical="center"/>
    </xf>
    <xf numFmtId="0" fontId="208" fillId="0" borderId="0" xfId="0" applyFont="1" applyAlignment="1">
      <alignment vertical="top" wrapText="1"/>
    </xf>
    <xf numFmtId="0" fontId="311" fillId="0" borderId="0" xfId="0" applyFont="1" applyAlignment="1">
      <alignment horizontal="left" vertical="center"/>
    </xf>
    <xf numFmtId="0" fontId="207" fillId="0" borderId="0" xfId="0" applyFont="1" applyAlignment="1">
      <alignment horizontal="center" vertical="center"/>
    </xf>
    <xf numFmtId="0" fontId="207" fillId="12" borderId="0" xfId="0" applyFont="1" applyFill="1" applyAlignment="1">
      <alignment horizontal="left" vertical="center"/>
    </xf>
    <xf numFmtId="0" fontId="232" fillId="0" borderId="0" xfId="0" applyFont="1" applyAlignment="1">
      <alignment horizontal="left" vertical="center"/>
    </xf>
    <xf numFmtId="0" fontId="147" fillId="0" borderId="37" xfId="0" applyFont="1" applyBorder="1" applyAlignment="1">
      <alignment horizontal="left" vertical="center"/>
    </xf>
    <xf numFmtId="0" fontId="27" fillId="0" borderId="0" xfId="2" applyAlignment="1" applyProtection="1"/>
    <xf numFmtId="0" fontId="27" fillId="0" borderId="0" xfId="2" applyFill="1" applyBorder="1" applyAlignment="1" applyProtection="1">
      <alignment horizontal="left" vertical="center" wrapText="1"/>
    </xf>
    <xf numFmtId="0" fontId="208" fillId="0" borderId="0" xfId="0" applyFont="1" applyAlignment="1">
      <alignment horizontal="right" vertical="center"/>
    </xf>
    <xf numFmtId="0" fontId="116" fillId="0" borderId="18" xfId="0" applyFont="1" applyBorder="1" applyAlignment="1">
      <alignment horizontal="left" vertical="center" wrapText="1"/>
    </xf>
    <xf numFmtId="0" fontId="116" fillId="0" borderId="13" xfId="0" applyFont="1" applyBorder="1" applyAlignment="1">
      <alignment horizontal="left" vertical="center" wrapText="1"/>
    </xf>
    <xf numFmtId="0" fontId="116" fillId="0" borderId="16" xfId="0" applyFont="1" applyBorder="1" applyAlignment="1">
      <alignment horizontal="left" vertical="center" wrapText="1"/>
    </xf>
    <xf numFmtId="0" fontId="87" fillId="15" borderId="3" xfId="0" applyFont="1" applyFill="1" applyBorder="1" applyAlignment="1">
      <alignment horizontal="left" vertical="center" wrapText="1"/>
    </xf>
    <xf numFmtId="0" fontId="122" fillId="0" borderId="0" xfId="0" applyFont="1" applyAlignment="1">
      <alignment horizontal="left"/>
    </xf>
    <xf numFmtId="0" fontId="117" fillId="0" borderId="0" xfId="0" applyFont="1" applyAlignment="1">
      <alignment horizontal="right" vertical="center"/>
    </xf>
    <xf numFmtId="0" fontId="166" fillId="0" borderId="0" xfId="3" applyFont="1" applyAlignment="1">
      <alignment horizontal="right" vertical="center"/>
    </xf>
    <xf numFmtId="0" fontId="284" fillId="0" borderId="0" xfId="0" applyFont="1" applyAlignment="1">
      <alignment horizontal="center" vertical="center" wrapText="1"/>
    </xf>
    <xf numFmtId="0" fontId="284" fillId="0" borderId="0" xfId="0" applyFont="1" applyAlignment="1">
      <alignment horizontal="center" vertical="center"/>
    </xf>
    <xf numFmtId="0" fontId="208" fillId="0" borderId="0" xfId="0" applyFont="1" applyAlignment="1">
      <alignment horizontal="right" vertical="center" wrapText="1"/>
    </xf>
    <xf numFmtId="0" fontId="129" fillId="15" borderId="3" xfId="0" applyFont="1" applyFill="1" applyBorder="1" applyAlignment="1" applyProtection="1">
      <alignment horizontal="left" vertical="top" wrapText="1"/>
      <protection locked="0"/>
    </xf>
    <xf numFmtId="0" fontId="122" fillId="9" borderId="18" xfId="0" applyFont="1" applyFill="1" applyBorder="1" applyAlignment="1">
      <alignment horizontal="center"/>
    </xf>
    <xf numFmtId="0" fontId="122" fillId="9" borderId="13" xfId="0" applyFont="1" applyFill="1" applyBorder="1" applyAlignment="1">
      <alignment horizontal="center"/>
    </xf>
    <xf numFmtId="0" fontId="122" fillId="9" borderId="16" xfId="0" applyFont="1" applyFill="1" applyBorder="1" applyAlignment="1">
      <alignment horizontal="center"/>
    </xf>
    <xf numFmtId="0" fontId="270" fillId="9" borderId="0" xfId="0" applyFont="1" applyFill="1" applyAlignment="1">
      <alignment horizontal="center" vertical="center" wrapText="1"/>
    </xf>
    <xf numFmtId="0" fontId="281" fillId="0" borderId="0" xfId="0" applyFont="1" applyAlignment="1">
      <alignment horizontal="center" vertical="center" wrapText="1"/>
    </xf>
    <xf numFmtId="0" fontId="181" fillId="9" borderId="0" xfId="0" applyFont="1" applyFill="1" applyAlignment="1">
      <alignment horizontal="center"/>
    </xf>
    <xf numFmtId="0" fontId="235" fillId="0" borderId="37" xfId="0" applyFont="1" applyBorder="1" applyAlignment="1">
      <alignment horizontal="left" vertical="top" wrapText="1"/>
    </xf>
    <xf numFmtId="0" fontId="235" fillId="0" borderId="30" xfId="0" applyFont="1" applyBorder="1" applyAlignment="1">
      <alignment horizontal="left" vertical="top" wrapText="1"/>
    </xf>
    <xf numFmtId="0" fontId="235" fillId="0" borderId="35" xfId="0" applyFont="1" applyBorder="1" applyAlignment="1">
      <alignment horizontal="left" vertical="top" wrapText="1"/>
    </xf>
    <xf numFmtId="0" fontId="235" fillId="0" borderId="48" xfId="0" applyFont="1" applyBorder="1" applyAlignment="1">
      <alignment horizontal="left" vertical="top" wrapText="1"/>
    </xf>
    <xf numFmtId="0" fontId="235" fillId="0" borderId="0" xfId="0" applyFont="1" applyAlignment="1">
      <alignment horizontal="left" vertical="top" wrapText="1"/>
    </xf>
    <xf numFmtId="0" fontId="235" fillId="0" borderId="49" xfId="0" applyFont="1" applyBorder="1" applyAlignment="1">
      <alignment horizontal="left" vertical="top" wrapText="1"/>
    </xf>
    <xf numFmtId="0" fontId="235" fillId="0" borderId="50" xfId="0" applyFont="1" applyBorder="1" applyAlignment="1">
      <alignment horizontal="left" vertical="top" wrapText="1"/>
    </xf>
    <xf numFmtId="0" fontId="235" fillId="0" borderId="12" xfId="0" applyFont="1" applyBorder="1" applyAlignment="1">
      <alignment horizontal="left" vertical="top" wrapText="1"/>
    </xf>
    <xf numFmtId="0" fontId="235" fillId="0" borderId="51" xfId="0" applyFont="1" applyBorder="1" applyAlignment="1">
      <alignment horizontal="left" vertical="top" wrapText="1"/>
    </xf>
    <xf numFmtId="0" fontId="275" fillId="0" borderId="0" xfId="0" applyFont="1" applyAlignment="1">
      <alignment horizontal="right" vertical="center"/>
    </xf>
    <xf numFmtId="0" fontId="276" fillId="0" borderId="0" xfId="0" applyFont="1" applyAlignment="1">
      <alignment horizontal="center" vertical="center" wrapText="1"/>
    </xf>
    <xf numFmtId="0" fontId="278" fillId="0" borderId="0" xfId="0" applyFont="1" applyAlignment="1">
      <alignment horizontal="center" vertical="top" wrapText="1"/>
    </xf>
    <xf numFmtId="0" fontId="169" fillId="0" borderId="0" xfId="0" applyFont="1" applyAlignment="1">
      <alignment horizontal="center" vertical="top" wrapText="1"/>
    </xf>
    <xf numFmtId="0" fontId="120" fillId="0" borderId="0" xfId="0" applyFont="1" applyAlignment="1">
      <alignment horizontal="center" vertical="center" wrapText="1"/>
    </xf>
    <xf numFmtId="0" fontId="163" fillId="0" borderId="0" xfId="0" applyFont="1" applyAlignment="1">
      <alignment horizontal="right" vertical="top" wrapText="1"/>
    </xf>
    <xf numFmtId="0" fontId="163" fillId="0" borderId="0" xfId="0" applyFont="1" applyAlignment="1">
      <alignment horizontal="right" vertical="top"/>
    </xf>
    <xf numFmtId="0" fontId="279" fillId="0" borderId="3" xfId="0" applyFont="1" applyBorder="1" applyAlignment="1" applyProtection="1">
      <alignment horizontal="left" vertical="center" wrapText="1"/>
      <protection locked="0"/>
    </xf>
    <xf numFmtId="0" fontId="84" fillId="8" borderId="36" xfId="0" applyFont="1" applyFill="1" applyBorder="1" applyAlignment="1">
      <alignment horizontal="left" vertical="center" textRotation="90" wrapText="1"/>
    </xf>
    <xf numFmtId="0" fontId="84" fillId="8" borderId="55" xfId="0" applyFont="1" applyFill="1" applyBorder="1" applyAlignment="1">
      <alignment horizontal="left" vertical="center" textRotation="90" wrapText="1"/>
    </xf>
    <xf numFmtId="0" fontId="0" fillId="9" borderId="13" xfId="0" applyFill="1" applyBorder="1" applyAlignment="1">
      <alignment horizontal="left" vertical="center" wrapText="1"/>
    </xf>
    <xf numFmtId="0" fontId="265" fillId="0" borderId="18" xfId="0" applyFont="1" applyBorder="1" applyAlignment="1">
      <alignment horizontal="left" vertical="center" wrapText="1" shrinkToFit="1"/>
    </xf>
    <xf numFmtId="0" fontId="265" fillId="0" borderId="16" xfId="0" applyFont="1" applyBorder="1" applyAlignment="1">
      <alignment horizontal="left" vertical="center" wrapText="1" shrinkToFit="1"/>
    </xf>
    <xf numFmtId="0" fontId="0" fillId="0" borderId="0" xfId="0" applyAlignment="1">
      <alignment horizontal="left" vertical="center" wrapText="1"/>
    </xf>
    <xf numFmtId="0" fontId="0" fillId="0" borderId="49" xfId="0" applyBorder="1" applyAlignment="1">
      <alignment horizontal="left" vertical="center" wrapText="1"/>
    </xf>
    <xf numFmtId="0" fontId="240" fillId="9" borderId="0" xfId="0" applyFont="1" applyFill="1" applyAlignment="1">
      <alignment horizontal="left" vertical="center"/>
    </xf>
    <xf numFmtId="49" fontId="96" fillId="13" borderId="48" xfId="0" applyNumberFormat="1" applyFont="1" applyFill="1" applyBorder="1" applyAlignment="1">
      <alignment horizontal="left" vertical="top" wrapText="1"/>
    </xf>
    <xf numFmtId="49" fontId="96" fillId="13" borderId="0" xfId="0" applyNumberFormat="1" applyFont="1" applyFill="1" applyAlignment="1">
      <alignment horizontal="left" vertical="top" wrapText="1"/>
    </xf>
    <xf numFmtId="0" fontId="254" fillId="8" borderId="0" xfId="0" applyFont="1" applyFill="1" applyAlignment="1">
      <alignment horizontal="left" vertical="center" wrapText="1"/>
    </xf>
    <xf numFmtId="0" fontId="0" fillId="0" borderId="0" xfId="0" applyAlignment="1">
      <alignment horizontal="left" vertical="top" wrapText="1"/>
    </xf>
    <xf numFmtId="0" fontId="260" fillId="19" borderId="48" xfId="0" applyFont="1" applyFill="1" applyBorder="1" applyAlignment="1">
      <alignment horizontal="left" vertical="center" wrapText="1"/>
    </xf>
    <xf numFmtId="0" fontId="260" fillId="19" borderId="0" xfId="0" applyFont="1" applyFill="1" applyAlignment="1">
      <alignment horizontal="left" vertical="center" wrapText="1"/>
    </xf>
    <xf numFmtId="0" fontId="234" fillId="14" borderId="0" xfId="0" applyFont="1" applyFill="1" applyAlignment="1">
      <alignment horizontal="center" vertical="center" wrapText="1"/>
    </xf>
    <xf numFmtId="0" fontId="216" fillId="16" borderId="18" xfId="0" applyFont="1" applyFill="1" applyBorder="1" applyAlignment="1">
      <alignment horizontal="left" wrapText="1"/>
    </xf>
    <xf numFmtId="0" fontId="216" fillId="16" borderId="16" xfId="0" applyFont="1" applyFill="1" applyBorder="1" applyAlignment="1">
      <alignment horizontal="left" wrapText="1"/>
    </xf>
    <xf numFmtId="0" fontId="221" fillId="17" borderId="0" xfId="0" applyFont="1" applyFill="1" applyAlignment="1">
      <alignment horizontal="left" vertical="top" wrapText="1"/>
    </xf>
    <xf numFmtId="0" fontId="93" fillId="17" borderId="0" xfId="0" applyFont="1" applyFill="1" applyAlignment="1">
      <alignment horizontal="left" vertical="top" wrapText="1"/>
    </xf>
    <xf numFmtId="0" fontId="203" fillId="15" borderId="37" xfId="0" applyFont="1" applyFill="1" applyBorder="1" applyAlignment="1">
      <alignment horizontal="center" vertical="center" wrapText="1"/>
    </xf>
    <xf numFmtId="0" fontId="203" fillId="15" borderId="30" xfId="0" applyFont="1" applyFill="1" applyBorder="1" applyAlignment="1">
      <alignment horizontal="center" vertical="center" wrapText="1"/>
    </xf>
    <xf numFmtId="0" fontId="203" fillId="15" borderId="50" xfId="0" applyFont="1" applyFill="1" applyBorder="1" applyAlignment="1">
      <alignment horizontal="center" vertical="center" wrapText="1"/>
    </xf>
    <xf numFmtId="0" fontId="203" fillId="15" borderId="12" xfId="0" applyFont="1" applyFill="1" applyBorder="1" applyAlignment="1">
      <alignment horizontal="center" vertical="center" wrapText="1"/>
    </xf>
    <xf numFmtId="0" fontId="89" fillId="12" borderId="14" xfId="0" applyFont="1" applyFill="1" applyBorder="1" applyAlignment="1">
      <alignment horizontal="center" vertical="center" wrapText="1"/>
    </xf>
    <xf numFmtId="0" fontId="89" fillId="12" borderId="60" xfId="0" applyFont="1" applyFill="1" applyBorder="1" applyAlignment="1">
      <alignment horizontal="center" vertical="center" wrapText="1"/>
    </xf>
    <xf numFmtId="164" fontId="230" fillId="15" borderId="43" xfId="0" applyNumberFormat="1" applyFont="1" applyFill="1" applyBorder="1" applyAlignment="1">
      <alignment horizontal="center" vertical="center" wrapText="1"/>
    </xf>
    <xf numFmtId="164" fontId="230" fillId="15" borderId="46" xfId="0" applyNumberFormat="1" applyFont="1" applyFill="1" applyBorder="1" applyAlignment="1">
      <alignment horizontal="center" vertical="center" wrapText="1"/>
    </xf>
    <xf numFmtId="0" fontId="233" fillId="15" borderId="18" xfId="0" applyFont="1" applyFill="1" applyBorder="1" applyAlignment="1">
      <alignment horizontal="center" vertical="center"/>
    </xf>
    <xf numFmtId="0" fontId="233" fillId="15" borderId="13" xfId="0" applyFont="1" applyFill="1" applyBorder="1" applyAlignment="1">
      <alignment horizontal="center" vertical="center"/>
    </xf>
    <xf numFmtId="0" fontId="233" fillId="15" borderId="16" xfId="0" applyFont="1" applyFill="1" applyBorder="1" applyAlignment="1">
      <alignment horizontal="center" vertical="center"/>
    </xf>
    <xf numFmtId="0" fontId="215" fillId="0" borderId="0" xfId="0" applyFont="1" applyAlignment="1">
      <alignment horizontal="center"/>
    </xf>
    <xf numFmtId="0" fontId="208" fillId="0" borderId="3" xfId="0" applyFont="1" applyBorder="1" applyAlignment="1" applyProtection="1">
      <alignment horizontal="left" vertical="top" wrapText="1"/>
      <protection locked="0"/>
    </xf>
    <xf numFmtId="0" fontId="226" fillId="12" borderId="3" xfId="0" applyFont="1" applyFill="1" applyBorder="1" applyAlignment="1">
      <alignment horizontal="left" vertical="top" wrapText="1"/>
    </xf>
    <xf numFmtId="0" fontId="213" fillId="0" borderId="37" xfId="0" applyFont="1" applyBorder="1" applyAlignment="1">
      <alignment horizontal="left" vertical="top"/>
    </xf>
    <xf numFmtId="0" fontId="213" fillId="0" borderId="35" xfId="0" applyFont="1" applyBorder="1" applyAlignment="1">
      <alignment horizontal="left" vertical="top"/>
    </xf>
    <xf numFmtId="0" fontId="211" fillId="0" borderId="12" xfId="0" applyFont="1" applyBorder="1" applyAlignment="1">
      <alignment horizontal="left" vertical="top"/>
    </xf>
    <xf numFmtId="0" fontId="211" fillId="0" borderId="51" xfId="0" applyFont="1" applyBorder="1" applyAlignment="1">
      <alignment horizontal="left" vertical="top"/>
    </xf>
    <xf numFmtId="0" fontId="211" fillId="0" borderId="37" xfId="0" applyFont="1" applyBorder="1" applyAlignment="1">
      <alignment horizontal="left" vertical="top"/>
    </xf>
    <xf numFmtId="0" fontId="211" fillId="0" borderId="35" xfId="0" applyFont="1" applyBorder="1" applyAlignment="1">
      <alignment horizontal="left" vertical="top"/>
    </xf>
    <xf numFmtId="0" fontId="208" fillId="0" borderId="0" xfId="0" applyFont="1" applyAlignment="1">
      <alignment horizontal="left" vertical="top" wrapText="1"/>
    </xf>
    <xf numFmtId="0" fontId="211" fillId="0" borderId="18" xfId="0" applyFont="1" applyBorder="1" applyAlignment="1" applyProtection="1">
      <alignment horizontal="left" vertical="top"/>
      <protection locked="0"/>
    </xf>
    <xf numFmtId="0" fontId="211" fillId="0" borderId="16" xfId="0" applyFont="1" applyBorder="1" applyAlignment="1" applyProtection="1">
      <alignment horizontal="left" vertical="top"/>
      <protection locked="0"/>
    </xf>
    <xf numFmtId="0" fontId="84" fillId="0" borderId="0" xfId="0" applyFont="1" applyAlignment="1">
      <alignment horizontal="center"/>
    </xf>
    <xf numFmtId="0" fontId="84" fillId="0" borderId="12" xfId="0" quotePrefix="1" applyFont="1" applyBorder="1" applyAlignment="1">
      <alignment horizontal="center"/>
    </xf>
    <xf numFmtId="0" fontId="84" fillId="0" borderId="51" xfId="0" applyFont="1" applyBorder="1" applyAlignment="1">
      <alignment horizontal="center"/>
    </xf>
    <xf numFmtId="0" fontId="211" fillId="0" borderId="37" xfId="0" applyFont="1" applyBorder="1" applyAlignment="1" applyProtection="1">
      <alignment horizontal="left" vertical="top"/>
      <protection locked="0"/>
    </xf>
    <xf numFmtId="0" fontId="211" fillId="0" borderId="35" xfId="0" applyFont="1" applyBorder="1" applyAlignment="1" applyProtection="1">
      <alignment horizontal="left" vertical="top"/>
      <protection locked="0"/>
    </xf>
    <xf numFmtId="0" fontId="130" fillId="15" borderId="0" xfId="0" applyFont="1" applyFill="1" applyAlignment="1">
      <alignment horizontal="center" vertical="center" wrapText="1"/>
    </xf>
    <xf numFmtId="0" fontId="192" fillId="0" borderId="50" xfId="0" applyFont="1" applyBorder="1" applyAlignment="1">
      <alignment horizontal="left" vertical="top" wrapText="1"/>
    </xf>
    <xf numFmtId="0" fontId="192" fillId="0" borderId="12" xfId="0" applyFont="1" applyBorder="1" applyAlignment="1">
      <alignment horizontal="left" vertical="top" wrapText="1"/>
    </xf>
    <xf numFmtId="0" fontId="84" fillId="0" borderId="50" xfId="0" quotePrefix="1" applyFont="1" applyBorder="1" applyAlignment="1">
      <alignment horizontal="center"/>
    </xf>
    <xf numFmtId="0" fontId="84" fillId="0" borderId="12" xfId="0" applyFont="1" applyBorder="1" applyAlignment="1">
      <alignment horizontal="center"/>
    </xf>
    <xf numFmtId="0" fontId="229" fillId="0" borderId="43" xfId="0" applyFont="1" applyBorder="1" applyAlignment="1">
      <alignment horizontal="center" vertical="center" wrapText="1"/>
    </xf>
    <xf numFmtId="0" fontId="204" fillId="0" borderId="0" xfId="0" applyFont="1" applyAlignment="1">
      <alignment horizontal="center" vertical="center"/>
    </xf>
    <xf numFmtId="0" fontId="116" fillId="0" borderId="0" xfId="0" applyFont="1" applyAlignment="1">
      <alignment horizontal="left" wrapText="1"/>
    </xf>
    <xf numFmtId="0" fontId="116" fillId="0" borderId="0" xfId="0" applyFont="1" applyAlignment="1">
      <alignment horizontal="left"/>
    </xf>
    <xf numFmtId="168" fontId="122" fillId="0" borderId="0" xfId="0" applyNumberFormat="1" applyFont="1" applyAlignment="1">
      <alignment horizontal="left" wrapText="1"/>
    </xf>
    <xf numFmtId="0" fontId="219" fillId="0" borderId="0" xfId="0" applyFont="1" applyAlignment="1">
      <alignment horizontal="center"/>
    </xf>
    <xf numFmtId="0" fontId="220" fillId="0" borderId="0" xfId="0" applyFont="1" applyAlignment="1">
      <alignment horizontal="center"/>
    </xf>
    <xf numFmtId="0" fontId="200" fillId="0" borderId="0" xfId="0" applyFont="1" applyAlignment="1">
      <alignment horizontal="center"/>
    </xf>
    <xf numFmtId="0" fontId="217" fillId="9" borderId="0" xfId="0" applyFont="1" applyFill="1" applyAlignment="1">
      <alignment horizontal="center"/>
    </xf>
    <xf numFmtId="0" fontId="218" fillId="9" borderId="0" xfId="0" applyFont="1" applyFill="1" applyAlignment="1">
      <alignment horizontal="center"/>
    </xf>
    <xf numFmtId="0" fontId="165" fillId="0" borderId="0" xfId="0" applyFont="1" applyAlignment="1">
      <alignment horizontal="center"/>
    </xf>
    <xf numFmtId="0" fontId="205" fillId="0" borderId="0" xfId="0" applyFont="1" applyAlignment="1">
      <alignment horizontal="center"/>
    </xf>
    <xf numFmtId="0" fontId="215" fillId="0" borderId="0" xfId="0" applyFont="1" applyAlignment="1">
      <alignment horizontal="center" vertical="center" wrapText="1"/>
    </xf>
    <xf numFmtId="0" fontId="122" fillId="0" borderId="0" xfId="0" applyFont="1" applyAlignment="1">
      <alignment horizontal="left" vertical="top" wrapText="1" shrinkToFit="1"/>
    </xf>
    <xf numFmtId="0" fontId="120" fillId="0" borderId="0" xfId="0" applyFont="1" applyAlignment="1">
      <alignment horizontal="left" vertical="top" wrapText="1"/>
    </xf>
    <xf numFmtId="0" fontId="120" fillId="0" borderId="0" xfId="0" applyFont="1" applyAlignment="1">
      <alignment horizontal="left" vertical="top"/>
    </xf>
    <xf numFmtId="0" fontId="121" fillId="0" borderId="0" xfId="0" applyFont="1" applyAlignment="1">
      <alignment horizontal="center" vertical="center" wrapText="1"/>
    </xf>
    <xf numFmtId="0" fontId="168" fillId="12" borderId="43" xfId="0" applyFont="1" applyFill="1" applyBorder="1" applyAlignment="1" applyProtection="1">
      <alignment horizontal="center" vertical="center" wrapText="1"/>
      <protection locked="0"/>
    </xf>
    <xf numFmtId="0" fontId="225" fillId="0" borderId="0" xfId="0" applyFont="1" applyAlignment="1">
      <alignment horizontal="left" vertical="center" wrapText="1"/>
    </xf>
    <xf numFmtId="169" fontId="121" fillId="2" borderId="27" xfId="0" applyNumberFormat="1" applyFont="1" applyFill="1" applyBorder="1" applyAlignment="1">
      <alignment horizontal="center" vertical="top" wrapText="1" shrinkToFit="1"/>
    </xf>
    <xf numFmtId="169" fontId="121" fillId="2" borderId="28" xfId="0" applyNumberFormat="1" applyFont="1" applyFill="1" applyBorder="1" applyAlignment="1">
      <alignment horizontal="center" vertical="top" wrapText="1" shrinkToFit="1"/>
    </xf>
    <xf numFmtId="169" fontId="121" fillId="15" borderId="3" xfId="0" applyNumberFormat="1" applyFont="1" applyFill="1" applyBorder="1" applyAlignment="1">
      <alignment horizontal="center" vertical="top" wrapText="1" shrinkToFit="1"/>
    </xf>
    <xf numFmtId="169" fontId="121" fillId="2" borderId="33" xfId="0" applyNumberFormat="1" applyFont="1" applyFill="1" applyBorder="1" applyAlignment="1">
      <alignment horizontal="center" vertical="top" wrapText="1" shrinkToFit="1"/>
    </xf>
    <xf numFmtId="169" fontId="121" fillId="2" borderId="52" xfId="0" applyNumberFormat="1" applyFont="1" applyFill="1" applyBorder="1" applyAlignment="1">
      <alignment horizontal="center" vertical="top" wrapText="1" shrinkToFit="1"/>
    </xf>
    <xf numFmtId="0" fontId="169" fillId="0" borderId="3" xfId="0" applyFont="1" applyBorder="1" applyAlignment="1">
      <alignment horizontal="right" vertical="center" shrinkToFit="1"/>
    </xf>
    <xf numFmtId="49" fontId="195" fillId="0" borderId="3" xfId="1" applyNumberFormat="1" applyFont="1" applyBorder="1" applyAlignment="1" applyProtection="1">
      <alignment horizontal="center" vertical="top" shrinkToFit="1"/>
    </xf>
    <xf numFmtId="0" fontId="122" fillId="0" borderId="3" xfId="0" applyFont="1" applyBorder="1" applyAlignment="1">
      <alignment horizontal="right" vertical="center" shrinkToFit="1"/>
    </xf>
    <xf numFmtId="169" fontId="121" fillId="0" borderId="3" xfId="0" applyNumberFormat="1" applyFont="1" applyBorder="1" applyAlignment="1">
      <alignment horizontal="center" vertical="top" shrinkToFit="1"/>
    </xf>
    <xf numFmtId="169" fontId="195" fillId="0" borderId="3" xfId="0" applyNumberFormat="1" applyFont="1" applyBorder="1" applyAlignment="1">
      <alignment horizontal="center" vertical="top" shrinkToFit="1"/>
    </xf>
    <xf numFmtId="0" fontId="197" fillId="0" borderId="10" xfId="0" applyFont="1" applyBorder="1" applyAlignment="1">
      <alignment horizontal="left" vertical="top" wrapText="1" shrinkToFit="1"/>
    </xf>
    <xf numFmtId="0" fontId="197" fillId="0" borderId="20" xfId="0" applyFont="1" applyBorder="1" applyAlignment="1">
      <alignment horizontal="left" vertical="top" wrapText="1" shrinkToFit="1"/>
    </xf>
    <xf numFmtId="0" fontId="121" fillId="0" borderId="27" xfId="0" applyFont="1" applyBorder="1" applyAlignment="1">
      <alignment horizontal="left"/>
    </xf>
    <xf numFmtId="0" fontId="122" fillId="0" borderId="28" xfId="0" applyFont="1" applyBorder="1" applyAlignment="1">
      <alignment horizontal="left"/>
    </xf>
    <xf numFmtId="0" fontId="122" fillId="0" borderId="29" xfId="0" applyFont="1" applyBorder="1" applyAlignment="1">
      <alignment horizontal="left"/>
    </xf>
    <xf numFmtId="0" fontId="195" fillId="0" borderId="21" xfId="0" applyFont="1" applyBorder="1" applyAlignment="1">
      <alignment horizontal="center" vertical="center" wrapText="1"/>
    </xf>
    <xf numFmtId="0" fontId="200" fillId="0" borderId="39" xfId="0" applyFont="1" applyBorder="1" applyAlignment="1">
      <alignment horizontal="right" vertical="top"/>
    </xf>
    <xf numFmtId="0" fontId="200" fillId="0" borderId="47" xfId="0" applyFont="1" applyBorder="1" applyAlignment="1">
      <alignment horizontal="right" vertical="top"/>
    </xf>
    <xf numFmtId="0" fontId="84" fillId="2" borderId="24" xfId="0" applyFont="1" applyFill="1" applyBorder="1" applyAlignment="1">
      <alignment horizontal="left"/>
    </xf>
    <xf numFmtId="0" fontId="84" fillId="2" borderId="0" xfId="0" applyFont="1" applyFill="1" applyAlignment="1">
      <alignment horizontal="left"/>
    </xf>
    <xf numFmtId="0" fontId="84" fillId="2" borderId="23" xfId="0" applyFont="1" applyFill="1" applyBorder="1" applyAlignment="1">
      <alignment horizontal="left"/>
    </xf>
    <xf numFmtId="0" fontId="120" fillId="2" borderId="24" xfId="0" applyFont="1" applyFill="1" applyBorder="1" applyAlignment="1">
      <alignment horizontal="right" wrapText="1"/>
    </xf>
    <xf numFmtId="0" fontId="120" fillId="2" borderId="0" xfId="0" applyFont="1" applyFill="1" applyAlignment="1">
      <alignment horizontal="right" wrapText="1"/>
    </xf>
    <xf numFmtId="0" fontId="120" fillId="2" borderId="25" xfId="0" applyFont="1" applyFill="1" applyBorder="1" applyAlignment="1">
      <alignment horizontal="right" wrapText="1"/>
    </xf>
    <xf numFmtId="0" fontId="120" fillId="2" borderId="26" xfId="0" applyFont="1" applyFill="1" applyBorder="1" applyAlignment="1">
      <alignment horizontal="right" wrapText="1"/>
    </xf>
    <xf numFmtId="0" fontId="120" fillId="0" borderId="0" xfId="0" applyFont="1" applyAlignment="1">
      <alignment horizontal="center" wrapText="1"/>
    </xf>
    <xf numFmtId="0" fontId="120" fillId="0" borderId="23" xfId="0" applyFont="1" applyBorder="1" applyAlignment="1">
      <alignment horizontal="center" wrapText="1"/>
    </xf>
    <xf numFmtId="0" fontId="120" fillId="0" borderId="26" xfId="0" applyFont="1" applyBorder="1" applyAlignment="1">
      <alignment horizontal="center" wrapText="1"/>
    </xf>
    <xf numFmtId="0" fontId="120" fillId="0" borderId="11" xfId="0" applyFont="1" applyBorder="1" applyAlignment="1">
      <alignment horizontal="center" wrapText="1"/>
    </xf>
    <xf numFmtId="0" fontId="199" fillId="0" borderId="25" xfId="0" applyFont="1" applyBorder="1" applyAlignment="1">
      <alignment horizontal="left"/>
    </xf>
    <xf numFmtId="0" fontId="199" fillId="0" borderId="26" xfId="0" applyFont="1" applyBorder="1" applyAlignment="1">
      <alignment horizontal="left"/>
    </xf>
    <xf numFmtId="0" fontId="199" fillId="0" borderId="11" xfId="0" applyFont="1" applyBorder="1" applyAlignment="1">
      <alignment horizontal="left"/>
    </xf>
    <xf numFmtId="0" fontId="201" fillId="0" borderId="27" xfId="0" applyFont="1" applyBorder="1" applyAlignment="1">
      <alignment horizontal="center"/>
    </xf>
    <xf numFmtId="0" fontId="201" fillId="0" borderId="28" xfId="0" applyFont="1" applyBorder="1" applyAlignment="1">
      <alignment horizontal="center"/>
    </xf>
    <xf numFmtId="0" fontId="201" fillId="0" borderId="29" xfId="0" applyFont="1" applyBorder="1" applyAlignment="1">
      <alignment horizontal="center"/>
    </xf>
    <xf numFmtId="0" fontId="181" fillId="0" borderId="0" xfId="0" applyFont="1" applyAlignment="1">
      <alignment horizontal="center" wrapText="1"/>
    </xf>
    <xf numFmtId="0" fontId="122" fillId="0" borderId="0" xfId="0" applyFont="1" applyAlignment="1">
      <alignment horizontal="center" wrapText="1"/>
    </xf>
    <xf numFmtId="0" fontId="121" fillId="0" borderId="31" xfId="0" applyFont="1" applyBorder="1" applyAlignment="1">
      <alignment horizontal="left" vertical="top"/>
    </xf>
    <xf numFmtId="0" fontId="121" fillId="0" borderId="21" xfId="0" applyFont="1" applyBorder="1" applyAlignment="1">
      <alignment horizontal="left" vertical="top"/>
    </xf>
    <xf numFmtId="0" fontId="121" fillId="0" borderId="22" xfId="0" applyFont="1" applyBorder="1" applyAlignment="1">
      <alignment horizontal="left" vertical="top"/>
    </xf>
    <xf numFmtId="0" fontId="121" fillId="0" borderId="25" xfId="0" applyFont="1" applyBorder="1" applyAlignment="1">
      <alignment horizontal="left" vertical="top"/>
    </xf>
    <xf numFmtId="0" fontId="121" fillId="0" borderId="26" xfId="0" applyFont="1" applyBorder="1" applyAlignment="1">
      <alignment horizontal="left" vertical="top"/>
    </xf>
    <xf numFmtId="0" fontId="121" fillId="0" borderId="11" xfId="0" applyFont="1" applyBorder="1" applyAlignment="1">
      <alignment horizontal="left" vertical="top"/>
    </xf>
    <xf numFmtId="0" fontId="184" fillId="8" borderId="31" xfId="0" applyFont="1" applyFill="1" applyBorder="1" applyAlignment="1">
      <alignment horizontal="left" vertical="top" wrapText="1"/>
    </xf>
    <xf numFmtId="0" fontId="184" fillId="8" borderId="21" xfId="0" applyFont="1" applyFill="1" applyBorder="1" applyAlignment="1">
      <alignment horizontal="left" vertical="top" wrapText="1"/>
    </xf>
    <xf numFmtId="0" fontId="184" fillId="8" borderId="22" xfId="0" applyFont="1" applyFill="1" applyBorder="1" applyAlignment="1">
      <alignment horizontal="left" vertical="top" wrapText="1"/>
    </xf>
    <xf numFmtId="0" fontId="184" fillId="8" borderId="24" xfId="0" applyFont="1" applyFill="1" applyBorder="1" applyAlignment="1">
      <alignment horizontal="left" vertical="top" wrapText="1"/>
    </xf>
    <xf numFmtId="0" fontId="184" fillId="8" borderId="0" xfId="0" applyFont="1" applyFill="1" applyAlignment="1">
      <alignment horizontal="left" vertical="top" wrapText="1"/>
    </xf>
    <xf numFmtId="0" fontId="184" fillId="8" borderId="23" xfId="0" applyFont="1" applyFill="1" applyBorder="1" applyAlignment="1">
      <alignment horizontal="left" vertical="top" wrapText="1"/>
    </xf>
    <xf numFmtId="0" fontId="184" fillId="8" borderId="25" xfId="0" applyFont="1" applyFill="1" applyBorder="1" applyAlignment="1">
      <alignment horizontal="left" vertical="top" wrapText="1"/>
    </xf>
    <xf numFmtId="0" fontId="184" fillId="8" borderId="26" xfId="0" applyFont="1" applyFill="1" applyBorder="1" applyAlignment="1">
      <alignment horizontal="left" vertical="top" wrapText="1"/>
    </xf>
    <xf numFmtId="0" fontId="184" fillId="8" borderId="11" xfId="0" applyFont="1" applyFill="1" applyBorder="1" applyAlignment="1">
      <alignment horizontal="left" vertical="top" wrapText="1"/>
    </xf>
    <xf numFmtId="0" fontId="182" fillId="0" borderId="0" xfId="2" applyFont="1" applyAlignment="1" applyProtection="1">
      <alignment horizontal="center" wrapText="1"/>
    </xf>
    <xf numFmtId="0" fontId="183" fillId="0" borderId="0" xfId="0" applyFont="1" applyAlignment="1">
      <alignment horizontal="center" wrapText="1"/>
    </xf>
    <xf numFmtId="0" fontId="194" fillId="0" borderId="1" xfId="0" applyFont="1" applyBorder="1" applyAlignment="1">
      <alignment horizontal="left" vertical="top" wrapText="1" shrinkToFit="1"/>
    </xf>
    <xf numFmtId="0" fontId="194" fillId="0" borderId="17" xfId="0" applyFont="1" applyBorder="1" applyAlignment="1">
      <alignment horizontal="left" vertical="top" wrapText="1" shrinkToFit="1"/>
    </xf>
    <xf numFmtId="0" fontId="121" fillId="0" borderId="27" xfId="0" applyFont="1" applyBorder="1" applyAlignment="1">
      <alignment horizontal="left" vertical="top"/>
    </xf>
    <xf numFmtId="0" fontId="121" fillId="0" borderId="28" xfId="0" applyFont="1" applyBorder="1" applyAlignment="1">
      <alignment horizontal="left" vertical="top"/>
    </xf>
    <xf numFmtId="0" fontId="121" fillId="0" borderId="29" xfId="0" applyFont="1" applyBorder="1" applyAlignment="1">
      <alignment horizontal="left" vertical="top"/>
    </xf>
    <xf numFmtId="0" fontId="121" fillId="0" borderId="27" xfId="0" applyFont="1" applyBorder="1" applyAlignment="1">
      <alignment horizontal="left" vertical="top" wrapText="1"/>
    </xf>
    <xf numFmtId="0" fontId="121" fillId="0" borderId="28" xfId="0" applyFont="1" applyBorder="1" applyAlignment="1">
      <alignment horizontal="left" vertical="top" wrapText="1"/>
    </xf>
    <xf numFmtId="0" fontId="121" fillId="0" borderId="29" xfId="0" applyFont="1" applyBorder="1" applyAlignment="1">
      <alignment horizontal="left" vertical="top" wrapText="1"/>
    </xf>
    <xf numFmtId="0" fontId="121" fillId="0" borderId="33" xfId="0" applyFont="1" applyBorder="1" applyAlignment="1">
      <alignment horizontal="left" vertical="top"/>
    </xf>
    <xf numFmtId="0" fontId="121" fillId="0" borderId="52" xfId="0" applyFont="1" applyBorder="1" applyAlignment="1">
      <alignment horizontal="left" vertical="top"/>
    </xf>
    <xf numFmtId="0" fontId="121" fillId="0" borderId="32" xfId="0" applyFont="1" applyBorder="1" applyAlignment="1">
      <alignment horizontal="left" vertical="top"/>
    </xf>
    <xf numFmtId="0" fontId="120" fillId="0" borderId="36" xfId="0" applyFont="1" applyBorder="1" applyAlignment="1">
      <alignment horizontal="left" vertical="center" shrinkToFit="1"/>
    </xf>
    <xf numFmtId="0" fontId="120" fillId="0" borderId="6" xfId="0" applyFont="1" applyBorder="1" applyAlignment="1">
      <alignment horizontal="left" vertical="center" shrinkToFit="1"/>
    </xf>
    <xf numFmtId="0" fontId="121" fillId="0" borderId="3" xfId="0" applyFont="1" applyBorder="1" applyAlignment="1">
      <alignment horizontal="left" vertical="top" wrapText="1" shrinkToFit="1"/>
    </xf>
    <xf numFmtId="0" fontId="196" fillId="0" borderId="31" xfId="0" applyFont="1" applyBorder="1" applyAlignment="1">
      <alignment horizontal="left" vertical="top" wrapText="1" shrinkToFit="1"/>
    </xf>
    <xf numFmtId="0" fontId="121" fillId="0" borderId="21" xfId="0" applyFont="1" applyBorder="1" applyAlignment="1">
      <alignment horizontal="left" vertical="top" shrinkToFit="1"/>
    </xf>
    <xf numFmtId="0" fontId="121" fillId="0" borderId="22" xfId="0" applyFont="1" applyBorder="1" applyAlignment="1">
      <alignment horizontal="left" vertical="top" shrinkToFit="1"/>
    </xf>
    <xf numFmtId="0" fontId="121" fillId="0" borderId="24" xfId="0" applyFont="1" applyBorder="1" applyAlignment="1">
      <alignment horizontal="left" vertical="top" shrinkToFit="1"/>
    </xf>
    <xf numFmtId="0" fontId="121" fillId="0" borderId="0" xfId="0" applyFont="1" applyAlignment="1">
      <alignment horizontal="left" vertical="top" shrinkToFit="1"/>
    </xf>
    <xf numFmtId="0" fontId="121" fillId="0" borderId="23" xfId="0" applyFont="1" applyBorder="1" applyAlignment="1">
      <alignment horizontal="left" vertical="top" shrinkToFit="1"/>
    </xf>
    <xf numFmtId="0" fontId="194" fillId="0" borderId="2" xfId="0" applyFont="1" applyBorder="1" applyAlignment="1">
      <alignment horizontal="left" vertical="top" wrapText="1" shrinkToFit="1"/>
    </xf>
    <xf numFmtId="0" fontId="194" fillId="0" borderId="3" xfId="0" applyFont="1" applyBorder="1" applyAlignment="1">
      <alignment horizontal="left" vertical="top" wrapText="1" shrinkToFit="1"/>
    </xf>
    <xf numFmtId="0" fontId="120" fillId="0" borderId="18" xfId="0" applyFont="1" applyBorder="1" applyAlignment="1">
      <alignment horizontal="left" vertical="center" shrinkToFit="1"/>
    </xf>
    <xf numFmtId="0" fontId="120" fillId="0" borderId="13" xfId="0" applyFont="1" applyBorder="1" applyAlignment="1">
      <alignment horizontal="left" vertical="center" shrinkToFit="1"/>
    </xf>
    <xf numFmtId="0" fontId="120" fillId="0" borderId="42" xfId="0" applyFont="1" applyBorder="1" applyAlignment="1">
      <alignment horizontal="left" vertical="center" shrinkToFit="1"/>
    </xf>
    <xf numFmtId="0" fontId="193" fillId="0" borderId="27" xfId="0" applyFont="1" applyBorder="1" applyAlignment="1">
      <alignment horizontal="center" vertical="center" wrapText="1"/>
    </xf>
    <xf numFmtId="0" fontId="194" fillId="0" borderId="28" xfId="0" applyFont="1" applyBorder="1" applyAlignment="1">
      <alignment horizontal="center" vertical="center" wrapText="1"/>
    </xf>
    <xf numFmtId="0" fontId="194" fillId="0" borderId="29" xfId="0" applyFont="1" applyBorder="1" applyAlignment="1">
      <alignment horizontal="center" vertical="center" wrapText="1"/>
    </xf>
    <xf numFmtId="44" fontId="89" fillId="0" borderId="27" xfId="0" applyNumberFormat="1" applyFont="1" applyBorder="1" applyAlignment="1">
      <alignment horizontal="left" vertical="center" wrapText="1"/>
    </xf>
    <xf numFmtId="44" fontId="89" fillId="0" borderId="28" xfId="0" applyNumberFormat="1" applyFont="1" applyBorder="1" applyAlignment="1">
      <alignment horizontal="left" vertical="center" wrapText="1"/>
    </xf>
    <xf numFmtId="44" fontId="89" fillId="0" borderId="29" xfId="0" applyNumberFormat="1" applyFont="1" applyBorder="1" applyAlignment="1">
      <alignment horizontal="left" vertical="center" wrapText="1"/>
    </xf>
    <xf numFmtId="169" fontId="121" fillId="2" borderId="27" xfId="0" applyNumberFormat="1" applyFont="1" applyFill="1" applyBorder="1" applyAlignment="1">
      <alignment horizontal="left" vertical="top" shrinkToFit="1"/>
    </xf>
    <xf numFmtId="169" fontId="121" fillId="2" borderId="28" xfId="0" applyNumberFormat="1" applyFont="1" applyFill="1" applyBorder="1" applyAlignment="1">
      <alignment horizontal="left" vertical="top" shrinkToFit="1"/>
    </xf>
    <xf numFmtId="169" fontId="121" fillId="2" borderId="29" xfId="0" applyNumberFormat="1" applyFont="1" applyFill="1" applyBorder="1" applyAlignment="1">
      <alignment horizontal="left" vertical="top" shrinkToFit="1"/>
    </xf>
    <xf numFmtId="0" fontId="189" fillId="0" borderId="31" xfId="0" applyFont="1" applyBorder="1" applyAlignment="1">
      <alignment horizontal="center" vertical="center" wrapText="1"/>
    </xf>
    <xf numFmtId="0" fontId="189" fillId="0" borderId="21" xfId="0" applyFont="1" applyBorder="1" applyAlignment="1">
      <alignment horizontal="center" vertical="center" wrapText="1"/>
    </xf>
    <xf numFmtId="0" fontId="189" fillId="0" borderId="22" xfId="0" applyFont="1" applyBorder="1" applyAlignment="1">
      <alignment horizontal="center" vertical="center" wrapText="1"/>
    </xf>
    <xf numFmtId="0" fontId="189" fillId="0" borderId="24" xfId="0" applyFont="1" applyBorder="1" applyAlignment="1">
      <alignment horizontal="center" vertical="center" wrapText="1"/>
    </xf>
    <xf numFmtId="0" fontId="189" fillId="0" borderId="0" xfId="0" applyFont="1" applyAlignment="1">
      <alignment horizontal="center" vertical="center" wrapText="1"/>
    </xf>
    <xf numFmtId="0" fontId="189" fillId="0" borderId="23" xfId="0" applyFont="1" applyBorder="1" applyAlignment="1">
      <alignment horizontal="center" vertical="center" wrapText="1"/>
    </xf>
    <xf numFmtId="0" fontId="189" fillId="0" borderId="25" xfId="0" applyFont="1" applyBorder="1" applyAlignment="1">
      <alignment horizontal="center" vertical="center" wrapText="1"/>
    </xf>
    <xf numFmtId="0" fontId="189" fillId="0" borderId="26" xfId="0" applyFont="1" applyBorder="1" applyAlignment="1">
      <alignment horizontal="center" vertical="center" wrapText="1"/>
    </xf>
    <xf numFmtId="0" fontId="189" fillId="0" borderId="11" xfId="0" applyFont="1" applyBorder="1" applyAlignment="1">
      <alignment horizontal="center" vertical="center" wrapText="1"/>
    </xf>
    <xf numFmtId="168" fontId="120" fillId="0" borderId="45" xfId="0" applyNumberFormat="1" applyFont="1" applyBorder="1" applyAlignment="1" applyProtection="1">
      <alignment horizontal="left" vertical="center" wrapText="1"/>
      <protection locked="0"/>
    </xf>
    <xf numFmtId="168" fontId="120" fillId="0" borderId="44" xfId="0" applyNumberFormat="1" applyFont="1" applyBorder="1" applyAlignment="1" applyProtection="1">
      <alignment horizontal="left" vertical="center" wrapText="1"/>
      <protection locked="0"/>
    </xf>
    <xf numFmtId="0" fontId="120" fillId="0" borderId="17" xfId="0" applyFont="1" applyBorder="1" applyAlignment="1">
      <alignment vertical="center"/>
    </xf>
    <xf numFmtId="0" fontId="120" fillId="0" borderId="9" xfId="0" applyFont="1" applyBorder="1" applyAlignment="1">
      <alignment vertical="center"/>
    </xf>
    <xf numFmtId="166" fontId="120" fillId="0" borderId="18" xfId="0" applyNumberFormat="1" applyFont="1" applyBorder="1" applyAlignment="1">
      <alignment horizontal="left" vertical="center"/>
    </xf>
    <xf numFmtId="166" fontId="120" fillId="0" borderId="16" xfId="0" applyNumberFormat="1" applyFont="1" applyBorder="1" applyAlignment="1">
      <alignment horizontal="left" vertical="center"/>
    </xf>
    <xf numFmtId="0" fontId="120" fillId="0" borderId="18" xfId="0" applyFont="1" applyBorder="1" applyAlignment="1">
      <alignment horizontal="left" vertical="center"/>
    </xf>
    <xf numFmtId="0" fontId="120" fillId="0" borderId="42" xfId="0" applyFont="1" applyBorder="1" applyAlignment="1">
      <alignment horizontal="left" vertical="center"/>
    </xf>
    <xf numFmtId="0" fontId="285" fillId="9" borderId="31" xfId="0" applyFont="1" applyFill="1" applyBorder="1" applyAlignment="1">
      <alignment horizontal="left" vertical="center" wrapText="1" indent="1"/>
    </xf>
    <xf numFmtId="0" fontId="285" fillId="9" borderId="21" xfId="0" applyFont="1" applyFill="1" applyBorder="1" applyAlignment="1">
      <alignment horizontal="left" vertical="center" wrapText="1" indent="1"/>
    </xf>
    <xf numFmtId="0" fontId="285" fillId="9" borderId="22" xfId="0" applyFont="1" applyFill="1" applyBorder="1" applyAlignment="1">
      <alignment horizontal="left" vertical="center" wrapText="1" indent="1"/>
    </xf>
    <xf numFmtId="0" fontId="169" fillId="0" borderId="0" xfId="0" applyFont="1" applyAlignment="1">
      <alignment horizontal="left" vertical="center" wrapText="1"/>
    </xf>
    <xf numFmtId="0" fontId="307" fillId="7" borderId="0" xfId="0" applyFont="1" applyFill="1" applyAlignment="1">
      <alignment horizontal="center" vertical="center"/>
    </xf>
    <xf numFmtId="0" fontId="125" fillId="0" borderId="3" xfId="0" applyFont="1" applyBorder="1" applyAlignment="1" applyProtection="1">
      <alignment vertical="top"/>
      <protection locked="0"/>
    </xf>
    <xf numFmtId="44" fontId="167" fillId="0" borderId="3" xfId="1" applyFont="1" applyFill="1" applyBorder="1" applyAlignment="1">
      <alignment horizontal="left" vertical="center" wrapText="1"/>
    </xf>
    <xf numFmtId="0" fontId="139" fillId="0" borderId="0" xfId="0" applyFont="1" applyAlignment="1">
      <alignment horizontal="center" wrapText="1"/>
    </xf>
    <xf numFmtId="44" fontId="166" fillId="0" borderId="0" xfId="0" quotePrefix="1" applyNumberFormat="1" applyFont="1" applyAlignment="1">
      <alignment horizontal="center" wrapText="1"/>
    </xf>
    <xf numFmtId="44" fontId="116" fillId="0" borderId="0" xfId="0" quotePrefix="1" applyNumberFormat="1" applyFont="1" applyAlignment="1">
      <alignment horizontal="center" wrapText="1"/>
    </xf>
    <xf numFmtId="0" fontId="116" fillId="0" borderId="0" xfId="0" applyFont="1" applyAlignment="1">
      <alignment horizontal="center" wrapText="1"/>
    </xf>
    <xf numFmtId="0" fontId="139" fillId="0" borderId="0" xfId="0" applyFont="1" applyAlignment="1">
      <alignment horizontal="center" wrapText="1" shrinkToFit="1"/>
    </xf>
    <xf numFmtId="0" fontId="306" fillId="0" borderId="3" xfId="0" applyFont="1" applyBorder="1" applyAlignment="1">
      <alignment horizontal="right" vertical="center" wrapText="1"/>
    </xf>
    <xf numFmtId="0" fontId="208" fillId="0" borderId="0" xfId="0" applyFont="1" applyAlignment="1">
      <alignment horizontal="center" vertical="top" wrapText="1"/>
    </xf>
    <xf numFmtId="44" fontId="122" fillId="7" borderId="3" xfId="1" applyFont="1" applyFill="1" applyBorder="1" applyAlignment="1" applyProtection="1">
      <alignment horizontal="left" vertical="center" shrinkToFit="1"/>
    </xf>
    <xf numFmtId="0" fontId="289" fillId="0" borderId="18" xfId="0" applyFont="1" applyBorder="1" applyAlignment="1">
      <alignment horizontal="center" vertical="top" wrapText="1"/>
    </xf>
    <xf numFmtId="0" fontId="193" fillId="0" borderId="13" xfId="0" applyFont="1" applyBorder="1" applyAlignment="1">
      <alignment horizontal="center" vertical="top"/>
    </xf>
    <xf numFmtId="0" fontId="193" fillId="0" borderId="16" xfId="0" applyFont="1" applyBorder="1" applyAlignment="1">
      <alignment horizontal="center" vertical="top"/>
    </xf>
    <xf numFmtId="0" fontId="97" fillId="12" borderId="0" xfId="0" applyFont="1" applyFill="1" applyAlignment="1">
      <alignment horizontal="left"/>
    </xf>
    <xf numFmtId="0" fontId="192" fillId="0" borderId="5" xfId="0" applyFont="1" applyBorder="1" applyAlignment="1">
      <alignment horizontal="right" vertical="center"/>
    </xf>
    <xf numFmtId="168" fontId="122" fillId="0" borderId="0" xfId="0" applyNumberFormat="1" applyFont="1" applyAlignment="1">
      <alignment horizontal="left" vertical="center" wrapText="1"/>
    </xf>
    <xf numFmtId="0" fontId="125" fillId="0" borderId="0" xfId="0" applyFont="1" applyAlignment="1">
      <alignment horizontal="left"/>
    </xf>
    <xf numFmtId="0" fontId="308" fillId="0" borderId="50" xfId="0" applyFont="1" applyBorder="1" applyAlignment="1">
      <alignment horizontal="left" vertical="center"/>
    </xf>
    <xf numFmtId="0" fontId="308" fillId="0" borderId="51" xfId="0" applyFont="1" applyBorder="1" applyAlignment="1">
      <alignment horizontal="left" vertical="center"/>
    </xf>
    <xf numFmtId="0" fontId="130" fillId="0" borderId="3" xfId="0" applyFont="1" applyBorder="1" applyAlignment="1" applyProtection="1">
      <alignment horizontal="left" vertical="top" indent="1" shrinkToFit="1"/>
      <protection locked="0"/>
    </xf>
    <xf numFmtId="0" fontId="116" fillId="0" borderId="3" xfId="0" applyFont="1" applyBorder="1" applyAlignment="1">
      <alignment horizontal="right" vertical="center" wrapText="1"/>
    </xf>
    <xf numFmtId="0" fontId="116" fillId="0" borderId="3" xfId="0" applyFont="1" applyBorder="1" applyAlignment="1">
      <alignment horizontal="right" vertical="center"/>
    </xf>
    <xf numFmtId="0" fontId="303" fillId="0" borderId="0" xfId="0" applyFont="1" applyAlignment="1">
      <alignment horizontal="center"/>
    </xf>
    <xf numFmtId="0" fontId="168" fillId="0" borderId="3" xfId="0" applyFont="1" applyBorder="1" applyAlignment="1">
      <alignment horizontal="right" vertical="center" wrapText="1"/>
    </xf>
    <xf numFmtId="0" fontId="297" fillId="0" borderId="3" xfId="0" applyFont="1" applyBorder="1" applyAlignment="1">
      <alignment horizontal="center" vertical="top"/>
    </xf>
    <xf numFmtId="0" fontId="130" fillId="0" borderId="3" xfId="0" applyFont="1" applyBorder="1" applyAlignment="1">
      <alignment horizontal="center" vertical="center"/>
    </xf>
    <xf numFmtId="0" fontId="147" fillId="0" borderId="37" xfId="0" applyFont="1" applyBorder="1" applyAlignment="1">
      <alignment horizontal="left" vertical="center"/>
    </xf>
    <xf numFmtId="0" fontId="147" fillId="0" borderId="35" xfId="0" applyFont="1" applyBorder="1" applyAlignment="1">
      <alignment horizontal="left" vertical="center"/>
    </xf>
    <xf numFmtId="0" fontId="207" fillId="9" borderId="3" xfId="0" applyFont="1" applyFill="1" applyBorder="1" applyAlignment="1">
      <alignment horizontal="right" vertical="center" wrapText="1"/>
    </xf>
    <xf numFmtId="0" fontId="207" fillId="9" borderId="3" xfId="0" applyFont="1" applyFill="1" applyBorder="1" applyAlignment="1">
      <alignment horizontal="right" vertical="center"/>
    </xf>
    <xf numFmtId="0" fontId="297" fillId="15" borderId="3" xfId="0" applyFont="1" applyFill="1" applyBorder="1" applyAlignment="1">
      <alignment horizontal="right" vertical="center"/>
    </xf>
    <xf numFmtId="0" fontId="306" fillId="0" borderId="16" xfId="0" applyFont="1" applyBorder="1" applyAlignment="1">
      <alignment horizontal="right" vertical="center"/>
    </xf>
    <xf numFmtId="0" fontId="306" fillId="0" borderId="3" xfId="0" applyFont="1" applyBorder="1" applyAlignment="1">
      <alignment horizontal="right" vertical="center"/>
    </xf>
    <xf numFmtId="0" fontId="304" fillId="6" borderId="18" xfId="0" applyFont="1" applyFill="1" applyBorder="1" applyAlignment="1" applyProtection="1">
      <alignment horizontal="center" vertical="top" wrapText="1"/>
      <protection locked="0"/>
    </xf>
    <xf numFmtId="0" fontId="304" fillId="6" borderId="13" xfId="0" applyFont="1" applyFill="1" applyBorder="1" applyAlignment="1" applyProtection="1">
      <alignment horizontal="center" vertical="top" wrapText="1"/>
      <protection locked="0"/>
    </xf>
    <xf numFmtId="0" fontId="304" fillId="6" borderId="16" xfId="0" applyFont="1" applyFill="1" applyBorder="1" applyAlignment="1" applyProtection="1">
      <alignment horizontal="center" vertical="top" wrapText="1"/>
      <protection locked="0"/>
    </xf>
    <xf numFmtId="0" fontId="166" fillId="0" borderId="0" xfId="0" applyFont="1" applyAlignment="1">
      <alignment horizontal="left"/>
    </xf>
    <xf numFmtId="0" fontId="166" fillId="0" borderId="49" xfId="0" applyFont="1" applyBorder="1" applyAlignment="1">
      <alignment horizontal="left"/>
    </xf>
    <xf numFmtId="0" fontId="89" fillId="15" borderId="18" xfId="0" quotePrefix="1" applyFont="1" applyFill="1" applyBorder="1" applyAlignment="1">
      <alignment horizontal="center" wrapText="1"/>
    </xf>
    <xf numFmtId="0" fontId="89" fillId="15" borderId="16" xfId="0" applyFont="1" applyFill="1" applyBorder="1" applyAlignment="1">
      <alignment horizontal="center" wrapText="1"/>
    </xf>
    <xf numFmtId="0" fontId="120" fillId="12" borderId="18" xfId="0" applyFont="1" applyFill="1" applyBorder="1" applyAlignment="1">
      <alignment vertical="center" wrapText="1"/>
    </xf>
    <xf numFmtId="0" fontId="120" fillId="12" borderId="13" xfId="0" applyFont="1" applyFill="1" applyBorder="1" applyAlignment="1">
      <alignment vertical="center" wrapText="1"/>
    </xf>
    <xf numFmtId="0" fontId="120" fillId="12" borderId="16" xfId="0" applyFont="1" applyFill="1" applyBorder="1" applyAlignment="1">
      <alignment vertical="center" wrapText="1"/>
    </xf>
    <xf numFmtId="0" fontId="122" fillId="0" borderId="0" xfId="0" applyFont="1" applyAlignment="1">
      <alignment horizontal="left" vertical="center" shrinkToFit="1"/>
    </xf>
    <xf numFmtId="0" fontId="84" fillId="0" borderId="0" xfId="0" applyFont="1" applyAlignment="1">
      <alignment horizontal="left" vertical="center" shrinkToFit="1"/>
    </xf>
    <xf numFmtId="0" fontId="192" fillId="0" borderId="0" xfId="0" applyFont="1" applyAlignment="1">
      <alignment horizontal="left" vertical="center"/>
    </xf>
    <xf numFmtId="0" fontId="130" fillId="0" borderId="0" xfId="0" applyFont="1" applyAlignment="1">
      <alignment horizontal="left" vertical="center"/>
    </xf>
    <xf numFmtId="0" fontId="130" fillId="0" borderId="30" xfId="0" applyFont="1" applyBorder="1" applyAlignment="1">
      <alignment horizontal="left" vertical="center"/>
    </xf>
    <xf numFmtId="0" fontId="130" fillId="0" borderId="13" xfId="0" applyFont="1" applyBorder="1" applyAlignment="1">
      <alignment horizontal="left" vertical="center"/>
    </xf>
    <xf numFmtId="0" fontId="130" fillId="0" borderId="12" xfId="0" applyFont="1" applyBorder="1" applyAlignment="1">
      <alignment horizontal="left" vertical="center"/>
    </xf>
    <xf numFmtId="0" fontId="93" fillId="0" borderId="0" xfId="0" applyFont="1" applyAlignment="1">
      <alignment horizontal="left"/>
    </xf>
    <xf numFmtId="0" fontId="192" fillId="0" borderId="0" xfId="0" applyFont="1" applyAlignment="1">
      <alignment horizontal="left" vertical="top" wrapText="1"/>
    </xf>
    <xf numFmtId="0" fontId="84" fillId="15" borderId="48" xfId="0" applyFont="1" applyFill="1" applyBorder="1" applyAlignment="1">
      <alignment horizontal="center" vertical="center" wrapText="1"/>
    </xf>
    <xf numFmtId="0" fontId="84" fillId="15" borderId="50" xfId="0" applyFont="1" applyFill="1" applyBorder="1" applyAlignment="1">
      <alignment horizontal="center" vertical="center" wrapText="1"/>
    </xf>
    <xf numFmtId="0" fontId="120" fillId="0" borderId="18" xfId="0" applyFont="1" applyBorder="1" applyAlignment="1">
      <alignment horizontal="right" vertical="top"/>
    </xf>
    <xf numFmtId="0" fontId="120" fillId="0" borderId="13" xfId="0" applyFont="1" applyBorder="1" applyAlignment="1">
      <alignment horizontal="right" vertical="top"/>
    </xf>
    <xf numFmtId="0" fontId="120" fillId="0" borderId="0" xfId="0" applyFont="1" applyAlignment="1">
      <alignment horizontal="left" vertical="top" wrapText="1" shrinkToFit="1"/>
    </xf>
    <xf numFmtId="0" fontId="290" fillId="12" borderId="18" xfId="0" applyFont="1" applyFill="1" applyBorder="1" applyAlignment="1">
      <alignment horizontal="center" vertical="top"/>
    </xf>
    <xf numFmtId="0" fontId="290" fillId="12" borderId="13" xfId="0" applyFont="1" applyFill="1" applyBorder="1" applyAlignment="1">
      <alignment horizontal="center" vertical="top"/>
    </xf>
    <xf numFmtId="0" fontId="290" fillId="12" borderId="16" xfId="0" applyFont="1" applyFill="1" applyBorder="1" applyAlignment="1">
      <alignment horizontal="center" vertical="top"/>
    </xf>
    <xf numFmtId="0" fontId="295" fillId="0" borderId="0" xfId="0" applyFont="1" applyAlignment="1">
      <alignment horizontal="left" vertical="top"/>
    </xf>
    <xf numFmtId="0" fontId="295" fillId="0" borderId="49" xfId="0" applyFont="1" applyBorder="1" applyAlignment="1">
      <alignment horizontal="left" vertical="top"/>
    </xf>
    <xf numFmtId="0" fontId="97" fillId="0" borderId="37" xfId="0" applyFont="1" applyBorder="1" applyAlignment="1" applyProtection="1">
      <alignment horizontal="center" vertical="center"/>
      <protection locked="0"/>
    </xf>
    <xf numFmtId="0" fontId="97" fillId="0" borderId="35" xfId="0" applyFont="1" applyBorder="1" applyAlignment="1" applyProtection="1">
      <alignment horizontal="center" vertical="center"/>
      <protection locked="0"/>
    </xf>
    <xf numFmtId="0" fontId="130" fillId="0" borderId="30" xfId="0" applyFont="1" applyBorder="1" applyAlignment="1">
      <alignment horizontal="center" vertical="center"/>
    </xf>
    <xf numFmtId="0" fontId="149" fillId="0" borderId="37" xfId="0" applyFont="1" applyBorder="1" applyAlignment="1">
      <alignment horizontal="center" vertical="center" wrapText="1"/>
    </xf>
    <xf numFmtId="0" fontId="149" fillId="0" borderId="30" xfId="0" applyFont="1" applyBorder="1" applyAlignment="1">
      <alignment horizontal="center" vertical="center" wrapText="1"/>
    </xf>
    <xf numFmtId="0" fontId="149" fillId="0" borderId="35" xfId="0" applyFont="1" applyBorder="1" applyAlignment="1">
      <alignment horizontal="center" vertical="center" wrapText="1"/>
    </xf>
    <xf numFmtId="0" fontId="149" fillId="0" borderId="48" xfId="0" applyFont="1" applyBorder="1" applyAlignment="1">
      <alignment horizontal="center" vertical="center" wrapText="1"/>
    </xf>
    <xf numFmtId="0" fontId="149" fillId="0" borderId="0" xfId="0" applyFont="1" applyAlignment="1">
      <alignment horizontal="center" vertical="center" wrapText="1"/>
    </xf>
    <xf numFmtId="0" fontId="149" fillId="0" borderId="49" xfId="0" applyFont="1" applyBorder="1" applyAlignment="1">
      <alignment horizontal="center" vertical="center" wrapText="1"/>
    </xf>
    <xf numFmtId="0" fontId="149" fillId="0" borderId="50" xfId="0" applyFont="1" applyBorder="1" applyAlignment="1">
      <alignment horizontal="center" vertical="center" wrapText="1"/>
    </xf>
    <xf numFmtId="0" fontId="149" fillId="0" borderId="12" xfId="0" applyFont="1" applyBorder="1" applyAlignment="1">
      <alignment horizontal="center" vertical="center" wrapText="1"/>
    </xf>
    <xf numFmtId="0" fontId="149" fillId="0" borderId="51" xfId="0" applyFont="1" applyBorder="1" applyAlignment="1">
      <alignment horizontal="center" vertical="center" wrapText="1"/>
    </xf>
    <xf numFmtId="0" fontId="131" fillId="0" borderId="0" xfId="0" applyFont="1" applyAlignment="1">
      <alignment horizontal="left" vertical="top" wrapText="1" shrinkToFit="1"/>
    </xf>
    <xf numFmtId="0" fontId="103" fillId="0" borderId="0" xfId="0" applyFont="1" applyAlignment="1">
      <alignment horizontal="left" vertical="top" wrapText="1" shrinkToFit="1"/>
    </xf>
    <xf numFmtId="0" fontId="192" fillId="0" borderId="30" xfId="0" quotePrefix="1" applyFont="1" applyBorder="1" applyAlignment="1">
      <alignment horizontal="center" vertical="center" wrapText="1"/>
    </xf>
    <xf numFmtId="0" fontId="121" fillId="0" borderId="37" xfId="0" quotePrefix="1" applyFont="1" applyBorder="1" applyAlignment="1">
      <alignment horizontal="left" vertical="center" wrapText="1"/>
    </xf>
    <xf numFmtId="0" fontId="121" fillId="0" borderId="30" xfId="0" quotePrefix="1" applyFont="1" applyBorder="1" applyAlignment="1">
      <alignment horizontal="left" vertical="center" wrapText="1"/>
    </xf>
    <xf numFmtId="0" fontId="208" fillId="0" borderId="0" xfId="0" applyFont="1" applyAlignment="1">
      <alignment horizontal="center" vertical="center" wrapText="1"/>
    </xf>
    <xf numFmtId="0" fontId="168" fillId="0" borderId="36" xfId="0" applyFont="1" applyBorder="1" applyAlignment="1">
      <alignment horizontal="center" vertical="center" wrapText="1"/>
    </xf>
    <xf numFmtId="0" fontId="168" fillId="0" borderId="55" xfId="0" applyFont="1" applyBorder="1" applyAlignment="1">
      <alignment horizontal="center" vertical="center" wrapText="1"/>
    </xf>
    <xf numFmtId="0" fontId="168" fillId="0" borderId="5" xfId="0" applyFont="1" applyBorder="1" applyAlignment="1">
      <alignment horizontal="center" vertical="center" wrapText="1"/>
    </xf>
    <xf numFmtId="0" fontId="206" fillId="0" borderId="0" xfId="0" applyFont="1" applyAlignment="1">
      <alignment horizontal="left" vertical="center"/>
    </xf>
    <xf numFmtId="44" fontId="120" fillId="0" borderId="3" xfId="1" applyFont="1" applyFill="1" applyBorder="1" applyAlignment="1" applyProtection="1">
      <alignment horizontal="left" vertical="center" shrinkToFit="1"/>
    </xf>
    <xf numFmtId="0" fontId="290" fillId="0" borderId="0" xfId="0" applyFont="1" applyAlignment="1">
      <alignment horizontal="center" wrapText="1"/>
    </xf>
    <xf numFmtId="0" fontId="290" fillId="0" borderId="0" xfId="0" applyFont="1" applyAlignment="1">
      <alignment horizontal="center"/>
    </xf>
    <xf numFmtId="0" fontId="130" fillId="0" borderId="18" xfId="0" applyFont="1" applyBorder="1" applyAlignment="1" applyProtection="1">
      <alignment horizontal="left" vertical="center" indent="1" shrinkToFit="1"/>
      <protection locked="0"/>
    </xf>
    <xf numFmtId="0" fontId="130" fillId="0" borderId="13" xfId="0" applyFont="1" applyBorder="1" applyAlignment="1" applyProtection="1">
      <alignment horizontal="left" vertical="center" indent="1" shrinkToFit="1"/>
      <protection locked="0"/>
    </xf>
    <xf numFmtId="0" fontId="130" fillId="0" borderId="16" xfId="0" applyFont="1" applyBorder="1" applyAlignment="1" applyProtection="1">
      <alignment horizontal="left" vertical="center" indent="1" shrinkToFit="1"/>
      <protection locked="0"/>
    </xf>
    <xf numFmtId="0" fontId="130" fillId="0" borderId="3" xfId="0" applyFont="1" applyBorder="1" applyAlignment="1" applyProtection="1">
      <alignment horizontal="left" vertical="center" indent="1" shrinkToFit="1"/>
      <protection locked="0"/>
    </xf>
    <xf numFmtId="0" fontId="192" fillId="0" borderId="18" xfId="0" applyFont="1" applyBorder="1" applyAlignment="1">
      <alignment horizontal="center" vertical="top"/>
    </xf>
    <xf numFmtId="0" fontId="192" fillId="0" borderId="13" xfId="0" applyFont="1" applyBorder="1" applyAlignment="1">
      <alignment horizontal="center" vertical="top"/>
    </xf>
    <xf numFmtId="0" fontId="192" fillId="0" borderId="16" xfId="0" applyFont="1" applyBorder="1" applyAlignment="1">
      <alignment horizontal="center" vertical="top"/>
    </xf>
    <xf numFmtId="0" fontId="192" fillId="0" borderId="3" xfId="0" applyFont="1" applyBorder="1" applyAlignment="1">
      <alignment horizontal="center" vertical="top"/>
    </xf>
    <xf numFmtId="0" fontId="192" fillId="0" borderId="12" xfId="0" applyFont="1" applyBorder="1" applyAlignment="1">
      <alignment horizontal="left" vertical="center"/>
    </xf>
    <xf numFmtId="0" fontId="299" fillId="0" borderId="0" xfId="0" applyFont="1" applyAlignment="1">
      <alignment horizontal="left" vertical="top"/>
    </xf>
    <xf numFmtId="0" fontId="130" fillId="0" borderId="30" xfId="0" applyFont="1" applyBorder="1" applyAlignment="1" applyProtection="1">
      <alignment horizontal="left" vertical="center" indent="1" shrinkToFit="1"/>
      <protection locked="0"/>
    </xf>
    <xf numFmtId="0" fontId="130" fillId="0" borderId="35" xfId="0" applyFont="1" applyBorder="1" applyAlignment="1" applyProtection="1">
      <alignment horizontal="left" vertical="center" indent="1" shrinkToFit="1"/>
      <protection locked="0"/>
    </xf>
    <xf numFmtId="0" fontId="299" fillId="0" borderId="37" xfId="0" applyFont="1" applyBorder="1" applyAlignment="1">
      <alignment horizontal="center" vertical="top" wrapText="1"/>
    </xf>
    <xf numFmtId="0" fontId="299" fillId="0" borderId="30" xfId="0" applyFont="1" applyBorder="1" applyAlignment="1">
      <alignment horizontal="center" vertical="top" wrapText="1"/>
    </xf>
    <xf numFmtId="0" fontId="299" fillId="0" borderId="50" xfId="0" applyFont="1" applyBorder="1" applyAlignment="1">
      <alignment horizontal="center" vertical="top" wrapText="1"/>
    </xf>
    <xf numFmtId="0" fontId="299" fillId="0" borderId="12" xfId="0" applyFont="1" applyBorder="1" applyAlignment="1">
      <alignment horizontal="center" vertical="top" wrapText="1"/>
    </xf>
    <xf numFmtId="0" fontId="305" fillId="0" borderId="0" xfId="0" applyFont="1" applyAlignment="1">
      <alignment horizontal="center" wrapText="1"/>
    </xf>
    <xf numFmtId="0" fontId="305" fillId="0" borderId="49" xfId="0" applyFont="1" applyBorder="1" applyAlignment="1">
      <alignment horizontal="center" wrapText="1"/>
    </xf>
    <xf numFmtId="0" fontId="290" fillId="0" borderId="49" xfId="0" applyFont="1" applyBorder="1" applyAlignment="1">
      <alignment horizontal="center" wrapText="1"/>
    </xf>
    <xf numFmtId="0" fontId="304" fillId="6" borderId="37" xfId="0" applyFont="1" applyFill="1" applyBorder="1" applyAlignment="1" applyProtection="1">
      <alignment horizontal="center" vertical="top" wrapText="1"/>
      <protection locked="0"/>
    </xf>
    <xf numFmtId="0" fontId="304" fillId="6" borderId="30" xfId="0" applyFont="1" applyFill="1" applyBorder="1" applyAlignment="1" applyProtection="1">
      <alignment horizontal="center" vertical="top" wrapText="1"/>
      <protection locked="0"/>
    </xf>
    <xf numFmtId="0" fontId="304" fillId="6" borderId="35" xfId="0" applyFont="1" applyFill="1" applyBorder="1" applyAlignment="1" applyProtection="1">
      <alignment horizontal="center" vertical="top" wrapText="1"/>
      <protection locked="0"/>
    </xf>
    <xf numFmtId="0" fontId="304" fillId="6" borderId="50" xfId="0" applyFont="1" applyFill="1" applyBorder="1" applyAlignment="1" applyProtection="1">
      <alignment horizontal="center" vertical="top" wrapText="1"/>
      <protection locked="0"/>
    </xf>
    <xf numFmtId="0" fontId="304" fillId="6" borderId="12" xfId="0" applyFont="1" applyFill="1" applyBorder="1" applyAlignment="1" applyProtection="1">
      <alignment horizontal="center" vertical="top" wrapText="1"/>
      <protection locked="0"/>
    </xf>
    <xf numFmtId="0" fontId="304" fillId="6" borderId="51" xfId="0" applyFont="1" applyFill="1" applyBorder="1" applyAlignment="1" applyProtection="1">
      <alignment horizontal="center" vertical="top" wrapText="1"/>
      <protection locked="0"/>
    </xf>
    <xf numFmtId="0" fontId="84" fillId="0" borderId="18" xfId="0" applyFont="1" applyBorder="1" applyAlignment="1">
      <alignment horizontal="center" vertical="top" wrapText="1"/>
    </xf>
    <xf numFmtId="0" fontId="84" fillId="0" borderId="13" xfId="0" applyFont="1" applyBorder="1" applyAlignment="1">
      <alignment horizontal="center" vertical="top" wrapText="1"/>
    </xf>
    <xf numFmtId="0" fontId="84" fillId="0" borderId="16" xfId="0" applyFont="1" applyBorder="1" applyAlignment="1">
      <alignment horizontal="center" vertical="top" wrapText="1"/>
    </xf>
    <xf numFmtId="0" fontId="120" fillId="0" borderId="16" xfId="0" applyFont="1" applyBorder="1" applyAlignment="1">
      <alignment horizontal="right" vertical="top"/>
    </xf>
    <xf numFmtId="0" fontId="130" fillId="0" borderId="36" xfId="0" applyFont="1" applyBorder="1" applyAlignment="1" applyProtection="1">
      <alignment horizontal="left" vertical="center" indent="1" shrinkToFit="1"/>
      <protection locked="0"/>
    </xf>
    <xf numFmtId="0" fontId="125" fillId="0" borderId="18" xfId="0" applyFont="1" applyBorder="1" applyAlignment="1" applyProtection="1">
      <alignment horizontal="center" vertical="top" shrinkToFit="1"/>
      <protection locked="0"/>
    </xf>
    <xf numFmtId="0" fontId="125" fillId="0" borderId="13" xfId="0" applyFont="1" applyBorder="1" applyAlignment="1" applyProtection="1">
      <alignment horizontal="center" vertical="top" shrinkToFit="1"/>
      <protection locked="0"/>
    </xf>
    <xf numFmtId="0" fontId="125" fillId="0" borderId="16" xfId="0" applyFont="1" applyBorder="1" applyAlignment="1" applyProtection="1">
      <alignment horizontal="center" vertical="top" shrinkToFit="1"/>
      <protection locked="0"/>
    </xf>
    <xf numFmtId="0" fontId="103" fillId="0" borderId="3" xfId="0" applyFont="1" applyBorder="1" applyAlignment="1">
      <alignment horizontal="center" vertical="top"/>
    </xf>
    <xf numFmtId="0" fontId="227" fillId="0" borderId="3" xfId="0" applyFont="1" applyBorder="1" applyAlignment="1">
      <alignment horizontal="right" vertical="center"/>
    </xf>
    <xf numFmtId="0" fontId="103" fillId="16" borderId="0" xfId="0" applyFont="1" applyFill="1" applyAlignment="1">
      <alignment horizontal="left" vertical="center" wrapText="1" shrinkToFit="1"/>
    </xf>
    <xf numFmtId="0" fontId="221" fillId="12" borderId="0" xfId="0" applyFont="1" applyFill="1" applyAlignment="1">
      <alignment horizontal="left" vertical="center"/>
    </xf>
    <xf numFmtId="0" fontId="298" fillId="12" borderId="38" xfId="0" applyFont="1" applyFill="1" applyBorder="1" applyAlignment="1" applyProtection="1">
      <alignment horizontal="center" shrinkToFit="1"/>
      <protection locked="0"/>
    </xf>
    <xf numFmtId="0" fontId="298" fillId="12" borderId="19" xfId="0" applyFont="1" applyFill="1" applyBorder="1" applyAlignment="1" applyProtection="1">
      <alignment horizontal="center" shrinkToFit="1"/>
      <protection locked="0"/>
    </xf>
    <xf numFmtId="0" fontId="120" fillId="0" borderId="3" xfId="0" applyFont="1" applyBorder="1" applyAlignment="1">
      <alignment horizontal="right" vertical="top"/>
    </xf>
    <xf numFmtId="0" fontId="130" fillId="0" borderId="0" xfId="0" applyFont="1" applyAlignment="1">
      <alignment horizontal="left" vertical="top"/>
    </xf>
    <xf numFmtId="0" fontId="29" fillId="0" borderId="18" xfId="0" applyFont="1" applyBorder="1" applyAlignment="1">
      <alignment horizontal="left"/>
    </xf>
    <xf numFmtId="0" fontId="29" fillId="0" borderId="16" xfId="0" applyFont="1" applyBorder="1" applyAlignment="1">
      <alignment horizontal="left"/>
    </xf>
    <xf numFmtId="0" fontId="9" fillId="0" borderId="0" xfId="0" applyFont="1" applyAlignment="1">
      <alignment vertical="center" shrinkToFit="1"/>
    </xf>
    <xf numFmtId="0" fontId="1" fillId="0" borderId="0" xfId="0" applyFont="1" applyAlignment="1">
      <alignment horizontal="left" wrapText="1"/>
    </xf>
    <xf numFmtId="0" fontId="23" fillId="0" borderId="0" xfId="0" applyFont="1" applyAlignment="1">
      <alignment horizontal="center" vertical="top" wrapText="1"/>
    </xf>
    <xf numFmtId="0" fontId="16" fillId="0" borderId="18" xfId="0" applyFont="1" applyBorder="1" applyAlignment="1" applyProtection="1">
      <alignment vertical="top" shrinkToFit="1"/>
      <protection locked="0"/>
    </xf>
    <xf numFmtId="0" fontId="16" fillId="0" borderId="13" xfId="0" applyFont="1" applyBorder="1" applyAlignment="1" applyProtection="1">
      <alignment vertical="top" shrinkToFit="1"/>
      <protection locked="0"/>
    </xf>
    <xf numFmtId="0" fontId="16" fillId="0" borderId="16" xfId="0" applyFont="1" applyBorder="1" applyAlignment="1" applyProtection="1">
      <alignment vertical="top" shrinkToFit="1"/>
      <protection locked="0"/>
    </xf>
    <xf numFmtId="0" fontId="9" fillId="0" borderId="0" xfId="0" applyFont="1" applyAlignment="1">
      <alignment vertical="center"/>
    </xf>
    <xf numFmtId="0" fontId="82" fillId="0" borderId="0" xfId="0" applyFont="1" applyAlignment="1">
      <alignment horizontal="left" vertical="top"/>
    </xf>
    <xf numFmtId="0" fontId="6" fillId="0" borderId="0" xfId="0" applyFont="1" applyAlignment="1">
      <alignment horizontal="left"/>
    </xf>
    <xf numFmtId="0" fontId="135" fillId="0" borderId="0" xfId="0" applyFont="1" applyAlignment="1">
      <alignment horizontal="center"/>
    </xf>
    <xf numFmtId="44" fontId="10" fillId="0" borderId="18" xfId="0" applyNumberFormat="1" applyFont="1" applyBorder="1" applyAlignment="1" applyProtection="1">
      <alignment horizontal="center" vertical="top" shrinkToFit="1"/>
      <protection locked="0"/>
    </xf>
    <xf numFmtId="44" fontId="10" fillId="0" borderId="13" xfId="0" applyNumberFormat="1" applyFont="1" applyBorder="1" applyAlignment="1" applyProtection="1">
      <alignment horizontal="center" vertical="top" shrinkToFit="1"/>
      <protection locked="0"/>
    </xf>
    <xf numFmtId="44" fontId="10" fillId="0" borderId="16" xfId="0" applyNumberFormat="1" applyFont="1" applyBorder="1" applyAlignment="1" applyProtection="1">
      <alignment horizontal="center" vertical="top" shrinkToFit="1"/>
      <protection locked="0"/>
    </xf>
    <xf numFmtId="0" fontId="16" fillId="0" borderId="3" xfId="0" applyFont="1" applyBorder="1" applyAlignment="1" applyProtection="1">
      <alignment vertical="top" shrinkToFit="1"/>
      <protection locked="0"/>
    </xf>
    <xf numFmtId="0" fontId="76" fillId="0" borderId="0" xfId="0" applyFont="1" applyAlignment="1">
      <alignment horizontal="center" vertical="top"/>
    </xf>
    <xf numFmtId="0" fontId="23" fillId="0" borderId="0" xfId="0" applyFont="1" applyAlignment="1">
      <alignment vertical="top"/>
    </xf>
    <xf numFmtId="0" fontId="19" fillId="0" borderId="0" xfId="0" applyFont="1" applyAlignment="1">
      <alignment horizontal="right" vertical="top"/>
    </xf>
    <xf numFmtId="0" fontId="10" fillId="0" borderId="18" xfId="0" applyFont="1" applyBorder="1" applyAlignment="1">
      <alignment horizontal="right" vertical="top"/>
    </xf>
    <xf numFmtId="0" fontId="10" fillId="0" borderId="13" xfId="0" applyFont="1" applyBorder="1" applyAlignment="1">
      <alignment horizontal="right" vertical="top"/>
    </xf>
    <xf numFmtId="0" fontId="16" fillId="0" borderId="3" xfId="0" applyFont="1" applyBorder="1" applyAlignment="1" applyProtection="1">
      <alignment horizontal="left" vertical="top" shrinkToFit="1"/>
      <protection locked="0"/>
    </xf>
    <xf numFmtId="0" fontId="16" fillId="0" borderId="3" xfId="0" applyFont="1" applyBorder="1" applyAlignment="1" applyProtection="1">
      <alignment vertical="top"/>
      <protection locked="0"/>
    </xf>
    <xf numFmtId="0" fontId="15" fillId="0" borderId="0" xfId="0" applyFont="1" applyAlignment="1">
      <alignment horizontal="left" vertical="top"/>
    </xf>
    <xf numFmtId="0" fontId="10" fillId="0" borderId="16" xfId="0" applyFont="1" applyBorder="1" applyAlignment="1">
      <alignment horizontal="right" vertical="top"/>
    </xf>
    <xf numFmtId="0" fontId="21" fillId="0" borderId="3" xfId="0" applyFont="1" applyBorder="1" applyAlignment="1" applyProtection="1">
      <alignment vertical="top"/>
      <protection locked="0"/>
    </xf>
    <xf numFmtId="0" fontId="17" fillId="0" borderId="3" xfId="0" applyFont="1" applyBorder="1" applyAlignment="1">
      <alignment horizontal="center" vertical="top"/>
    </xf>
    <xf numFmtId="0" fontId="96" fillId="0" borderId="0" xfId="0" applyFont="1" applyAlignment="1">
      <alignment horizontal="left" vertical="top"/>
    </xf>
    <xf numFmtId="0" fontId="17" fillId="0" borderId="0" xfId="0" applyFont="1" applyAlignment="1">
      <alignment horizontal="left" vertical="top"/>
    </xf>
    <xf numFmtId="0" fontId="20" fillId="0" borderId="0" xfId="0" applyFont="1" applyAlignment="1">
      <alignment horizontal="left" vertical="top"/>
    </xf>
    <xf numFmtId="0" fontId="13" fillId="0" borderId="18" xfId="0" applyFont="1" applyBorder="1" applyAlignment="1">
      <alignment horizontal="center" vertical="top"/>
    </xf>
    <xf numFmtId="0" fontId="13" fillId="0" borderId="13" xfId="0" applyFont="1" applyBorder="1" applyAlignment="1">
      <alignment horizontal="center" vertical="top"/>
    </xf>
    <xf numFmtId="0" fontId="13" fillId="0" borderId="16" xfId="0" applyFont="1" applyBorder="1" applyAlignment="1">
      <alignment horizontal="center" vertical="top"/>
    </xf>
    <xf numFmtId="0" fontId="13" fillId="0" borderId="3" xfId="0" applyFont="1" applyBorder="1" applyAlignment="1">
      <alignment horizontal="center" vertical="top"/>
    </xf>
    <xf numFmtId="0" fontId="175" fillId="0" borderId="12" xfId="0" applyFont="1" applyBorder="1" applyAlignment="1">
      <alignment horizontal="center" vertical="top" wrapText="1"/>
    </xf>
    <xf numFmtId="0" fontId="95" fillId="0" borderId="12" xfId="0" applyFont="1" applyBorder="1" applyAlignment="1">
      <alignment horizontal="center" vertical="top"/>
    </xf>
    <xf numFmtId="168" fontId="9" fillId="0" borderId="30" xfId="0" applyNumberFormat="1" applyFont="1" applyBorder="1" applyAlignment="1">
      <alignment horizontal="left" vertical="center" wrapText="1"/>
    </xf>
    <xf numFmtId="0" fontId="33" fillId="0" borderId="18" xfId="0" quotePrefix="1" applyFont="1" applyBorder="1" applyAlignment="1">
      <alignment vertical="center" wrapText="1"/>
    </xf>
    <xf numFmtId="0" fontId="33" fillId="0" borderId="13" xfId="0" quotePrefix="1" applyFont="1" applyBorder="1" applyAlignment="1">
      <alignment vertical="center" wrapText="1"/>
    </xf>
    <xf numFmtId="0" fontId="33" fillId="0" borderId="16" xfId="0" quotePrefix="1" applyFont="1" applyBorder="1" applyAlignment="1">
      <alignment vertical="center" wrapText="1"/>
    </xf>
    <xf numFmtId="0" fontId="16" fillId="0" borderId="0" xfId="0" applyFont="1" applyAlignment="1">
      <alignment vertical="center" shrinkToFit="1"/>
    </xf>
    <xf numFmtId="0" fontId="104" fillId="0" borderId="0" xfId="0" applyFont="1" applyAlignment="1">
      <alignment horizontal="left"/>
    </xf>
    <xf numFmtId="0" fontId="46" fillId="12" borderId="18" xfId="0" applyFont="1" applyFill="1" applyBorder="1" applyAlignment="1">
      <alignment horizontal="center" vertical="top"/>
    </xf>
    <xf numFmtId="0" fontId="46" fillId="12" borderId="13" xfId="0" applyFont="1" applyFill="1" applyBorder="1" applyAlignment="1">
      <alignment horizontal="center" vertical="top"/>
    </xf>
    <xf numFmtId="0" fontId="46" fillId="12" borderId="16" xfId="0" applyFont="1" applyFill="1" applyBorder="1" applyAlignment="1">
      <alignment horizontal="center" vertical="top"/>
    </xf>
    <xf numFmtId="0" fontId="15" fillId="0" borderId="18" xfId="0" applyFont="1" applyBorder="1" applyAlignment="1">
      <alignment horizontal="center" vertical="top"/>
    </xf>
    <xf numFmtId="0" fontId="15" fillId="0" borderId="13" xfId="0" applyFont="1" applyBorder="1" applyAlignment="1">
      <alignment horizontal="center" vertical="top"/>
    </xf>
    <xf numFmtId="0" fontId="15" fillId="0" borderId="16" xfId="0" applyFont="1" applyBorder="1" applyAlignment="1">
      <alignment horizontal="center" vertical="top"/>
    </xf>
    <xf numFmtId="0" fontId="15" fillId="0" borderId="3" xfId="0" applyFont="1" applyBorder="1" applyAlignment="1">
      <alignment horizontal="center" vertical="top"/>
    </xf>
    <xf numFmtId="0" fontId="108" fillId="0" borderId="0" xfId="0" applyFont="1" applyAlignment="1">
      <alignment horizontal="left"/>
    </xf>
    <xf numFmtId="0" fontId="109" fillId="0" borderId="0" xfId="0" applyFont="1" applyAlignment="1">
      <alignment horizontal="left"/>
    </xf>
    <xf numFmtId="0" fontId="99" fillId="0" borderId="0" xfId="0" applyFont="1" applyAlignment="1">
      <alignment horizontal="left" vertical="top"/>
    </xf>
    <xf numFmtId="0" fontId="142" fillId="12" borderId="22" xfId="0" applyFont="1" applyFill="1" applyBorder="1" applyAlignment="1">
      <alignment horizontal="left" vertical="top" wrapText="1"/>
    </xf>
    <xf numFmtId="0" fontId="142" fillId="12" borderId="23" xfId="0" applyFont="1" applyFill="1" applyBorder="1" applyAlignment="1">
      <alignment horizontal="left" vertical="top" wrapText="1"/>
    </xf>
    <xf numFmtId="0" fontId="142" fillId="12" borderId="11" xfId="0" applyFont="1" applyFill="1" applyBorder="1" applyAlignment="1">
      <alignment horizontal="left" vertical="top" wrapText="1"/>
    </xf>
    <xf numFmtId="0" fontId="16" fillId="0" borderId="18" xfId="0" applyFont="1" applyBorder="1" applyAlignment="1" applyProtection="1">
      <alignment horizontal="left" vertical="center" indent="1" shrinkToFit="1"/>
      <protection locked="0"/>
    </xf>
    <xf numFmtId="0" fontId="16" fillId="0" borderId="13" xfId="0" applyFont="1" applyBorder="1" applyAlignment="1" applyProtection="1">
      <alignment horizontal="left" vertical="center" indent="1" shrinkToFit="1"/>
      <protection locked="0"/>
    </xf>
    <xf numFmtId="0" fontId="16" fillId="0" borderId="16" xfId="0" applyFont="1" applyBorder="1" applyAlignment="1" applyProtection="1">
      <alignment horizontal="left" vertical="center" indent="1" shrinkToFit="1"/>
      <protection locked="0"/>
    </xf>
    <xf numFmtId="0" fontId="31" fillId="0" borderId="3" xfId="0" applyFont="1" applyBorder="1" applyAlignment="1" applyProtection="1">
      <alignment horizontal="center" shrinkToFit="1"/>
      <protection locked="0"/>
    </xf>
    <xf numFmtId="0" fontId="16" fillId="0" borderId="0" xfId="0" applyFont="1" applyAlignment="1" applyProtection="1">
      <alignment horizontal="left" shrinkToFit="1"/>
      <protection locked="0"/>
    </xf>
    <xf numFmtId="0" fontId="10" fillId="0" borderId="30" xfId="0" applyFont="1" applyBorder="1" applyAlignment="1" applyProtection="1">
      <alignment horizontal="left" vertical="center" wrapText="1" shrinkToFit="1"/>
      <protection locked="0"/>
    </xf>
    <xf numFmtId="0" fontId="16" fillId="0" borderId="18" xfId="0" applyFont="1" applyBorder="1" applyAlignment="1" applyProtection="1">
      <alignment horizontal="left" vertical="top" indent="1" shrinkToFit="1"/>
      <protection locked="0"/>
    </xf>
    <xf numFmtId="0" fontId="16" fillId="0" borderId="13" xfId="0" applyFont="1" applyBorder="1" applyAlignment="1" applyProtection="1">
      <alignment horizontal="left" vertical="top" indent="1" shrinkToFit="1"/>
      <protection locked="0"/>
    </xf>
    <xf numFmtId="0" fontId="16" fillId="0" borderId="16" xfId="0" applyFont="1" applyBorder="1" applyAlignment="1" applyProtection="1">
      <alignment horizontal="left" vertical="top" indent="1" shrinkToFit="1"/>
      <protection locked="0"/>
    </xf>
    <xf numFmtId="0" fontId="69" fillId="9" borderId="18" xfId="0" applyFont="1" applyFill="1" applyBorder="1" applyAlignment="1">
      <alignment horizontal="center" vertical="top"/>
    </xf>
    <xf numFmtId="0" fontId="69" fillId="9" borderId="13" xfId="0" applyFont="1" applyFill="1" applyBorder="1" applyAlignment="1">
      <alignment horizontal="center" vertical="top"/>
    </xf>
    <xf numFmtId="0" fontId="69" fillId="9" borderId="16" xfId="0" applyFont="1" applyFill="1" applyBorder="1" applyAlignment="1">
      <alignment horizontal="center" vertical="top"/>
    </xf>
    <xf numFmtId="0" fontId="29" fillId="0" borderId="27" xfId="0" applyFont="1" applyBorder="1" applyAlignment="1">
      <alignment horizontal="left"/>
    </xf>
    <xf numFmtId="0" fontId="29" fillId="0" borderId="29" xfId="0" applyFont="1" applyBorder="1" applyAlignment="1">
      <alignment horizontal="left"/>
    </xf>
    <xf numFmtId="0" fontId="16" fillId="0" borderId="0" xfId="0" applyFont="1" applyAlignment="1">
      <alignment vertical="center" wrapText="1"/>
    </xf>
    <xf numFmtId="0" fontId="21" fillId="0" borderId="0" xfId="0" applyFont="1" applyAlignment="1">
      <alignment vertical="center" wrapText="1"/>
    </xf>
    <xf numFmtId="0" fontId="101" fillId="0" borderId="0" xfId="0" applyFont="1" applyAlignment="1">
      <alignment horizontal="center" vertical="center"/>
    </xf>
    <xf numFmtId="0" fontId="105" fillId="10" borderId="18" xfId="0" applyFont="1" applyFill="1" applyBorder="1" applyAlignment="1">
      <alignment horizontal="left" vertical="center" wrapText="1"/>
    </xf>
    <xf numFmtId="0" fontId="105" fillId="10" borderId="13" xfId="0" applyFont="1" applyFill="1" applyBorder="1" applyAlignment="1">
      <alignment horizontal="left" vertical="center" wrapText="1"/>
    </xf>
    <xf numFmtId="0" fontId="105" fillId="10" borderId="16" xfId="0" applyFont="1" applyFill="1" applyBorder="1" applyAlignment="1">
      <alignment horizontal="left" vertical="center" wrapText="1"/>
    </xf>
    <xf numFmtId="0" fontId="160" fillId="0" borderId="18" xfId="0" applyFont="1" applyBorder="1" applyAlignment="1" applyProtection="1">
      <alignment horizontal="left" vertical="center" wrapText="1" shrinkToFit="1"/>
      <protection locked="0"/>
    </xf>
    <xf numFmtId="0" fontId="160" fillId="0" borderId="13" xfId="0" applyFont="1" applyBorder="1" applyAlignment="1" applyProtection="1">
      <alignment horizontal="left" vertical="center" wrapText="1" shrinkToFit="1"/>
      <protection locked="0"/>
    </xf>
    <xf numFmtId="0" fontId="160" fillId="0" borderId="16" xfId="0" applyFont="1" applyBorder="1" applyAlignment="1" applyProtection="1">
      <alignment horizontal="left" vertical="center" wrapText="1" shrinkToFit="1"/>
      <protection locked="0"/>
    </xf>
    <xf numFmtId="0" fontId="26" fillId="16" borderId="3" xfId="0" applyFont="1" applyFill="1" applyBorder="1" applyAlignment="1">
      <alignment horizontal="left" vertical="top" wrapText="1"/>
    </xf>
    <xf numFmtId="44" fontId="31" fillId="12" borderId="3" xfId="0" applyNumberFormat="1" applyFont="1" applyFill="1" applyBorder="1" applyAlignment="1">
      <alignment horizontal="center" vertical="center"/>
    </xf>
    <xf numFmtId="0" fontId="150" fillId="0" borderId="26" xfId="0" applyFont="1" applyBorder="1" applyAlignment="1">
      <alignment horizontal="left"/>
    </xf>
    <xf numFmtId="0" fontId="26" fillId="0" borderId="0" xfId="0" applyFont="1" applyAlignment="1">
      <alignment horizontal="left" vertical="top"/>
    </xf>
    <xf numFmtId="0" fontId="32" fillId="0" borderId="0" xfId="0" applyFont="1" applyAlignment="1">
      <alignment horizontal="left" vertical="top"/>
    </xf>
    <xf numFmtId="0" fontId="140" fillId="7" borderId="31" xfId="0" applyFont="1" applyFill="1" applyBorder="1" applyAlignment="1">
      <alignment horizontal="center" vertical="center" wrapText="1"/>
    </xf>
    <xf numFmtId="0" fontId="113" fillId="7" borderId="21" xfId="0" applyFont="1" applyFill="1" applyBorder="1" applyAlignment="1">
      <alignment horizontal="center" vertical="center" wrapText="1"/>
    </xf>
    <xf numFmtId="0" fontId="113" fillId="7" borderId="22" xfId="0" applyFont="1" applyFill="1" applyBorder="1" applyAlignment="1">
      <alignment horizontal="center" vertical="center" wrapText="1"/>
    </xf>
    <xf numFmtId="0" fontId="113" fillId="7" borderId="25" xfId="0" applyFont="1" applyFill="1" applyBorder="1" applyAlignment="1">
      <alignment horizontal="center" vertical="center" wrapText="1"/>
    </xf>
    <xf numFmtId="0" fontId="113" fillId="7" borderId="26" xfId="0" applyFont="1" applyFill="1" applyBorder="1" applyAlignment="1">
      <alignment horizontal="center" vertical="center" wrapText="1"/>
    </xf>
    <xf numFmtId="0" fontId="113" fillId="7" borderId="11" xfId="0" applyFont="1" applyFill="1" applyBorder="1" applyAlignment="1">
      <alignment horizontal="center" vertical="center" wrapText="1"/>
    </xf>
    <xf numFmtId="0" fontId="134" fillId="10" borderId="18" xfId="0" applyFont="1" applyFill="1" applyBorder="1" applyAlignment="1">
      <alignment horizontal="left" vertical="center"/>
    </xf>
    <xf numFmtId="0" fontId="146" fillId="10" borderId="13" xfId="0" applyFont="1" applyFill="1" applyBorder="1" applyAlignment="1">
      <alignment horizontal="left" vertical="center"/>
    </xf>
    <xf numFmtId="0" fontId="146" fillId="10" borderId="16" xfId="0" applyFont="1" applyFill="1" applyBorder="1" applyAlignment="1">
      <alignment horizontal="left" vertical="center"/>
    </xf>
    <xf numFmtId="0" fontId="13" fillId="7" borderId="3" xfId="0" applyFont="1" applyFill="1" applyBorder="1" applyAlignment="1">
      <alignment horizontal="center" vertical="top"/>
    </xf>
    <xf numFmtId="0" fontId="80" fillId="0" borderId="18" xfId="0" applyFont="1" applyBorder="1" applyAlignment="1">
      <alignment vertical="center" wrapText="1"/>
    </xf>
    <xf numFmtId="0" fontId="80" fillId="0" borderId="13" xfId="0" applyFont="1" applyBorder="1" applyAlignment="1">
      <alignment vertical="center" wrapText="1"/>
    </xf>
    <xf numFmtId="0" fontId="80" fillId="0" borderId="16" xfId="0" applyFont="1" applyBorder="1" applyAlignment="1">
      <alignment vertical="center" wrapText="1"/>
    </xf>
    <xf numFmtId="0" fontId="123" fillId="0" borderId="48" xfId="0" applyFont="1" applyBorder="1" applyAlignment="1" applyProtection="1">
      <alignment horizontal="left" vertical="top" wrapText="1" shrinkToFit="1"/>
      <protection locked="0"/>
    </xf>
    <xf numFmtId="0" fontId="123" fillId="0" borderId="0" xfId="0" applyFont="1" applyAlignment="1" applyProtection="1">
      <alignment horizontal="left" vertical="top" shrinkToFit="1"/>
      <protection locked="0"/>
    </xf>
    <xf numFmtId="0" fontId="123" fillId="0" borderId="49" xfId="0" applyFont="1" applyBorder="1" applyAlignment="1" applyProtection="1">
      <alignment horizontal="left" vertical="top" shrinkToFit="1"/>
      <protection locked="0"/>
    </xf>
    <xf numFmtId="0" fontId="123" fillId="0" borderId="48" xfId="0" applyFont="1" applyBorder="1" applyAlignment="1" applyProtection="1">
      <alignment horizontal="left" vertical="top" shrinkToFit="1"/>
      <protection locked="0"/>
    </xf>
    <xf numFmtId="0" fontId="123" fillId="0" borderId="54" xfId="0" applyFont="1" applyBorder="1" applyAlignment="1" applyProtection="1">
      <alignment horizontal="left" vertical="top" shrinkToFit="1"/>
      <protection locked="0"/>
    </xf>
    <xf numFmtId="0" fontId="123" fillId="0" borderId="26" xfId="0" applyFont="1" applyBorder="1" applyAlignment="1" applyProtection="1">
      <alignment horizontal="left" vertical="top" shrinkToFit="1"/>
      <protection locked="0"/>
    </xf>
    <xf numFmtId="0" fontId="123" fillId="0" borderId="57" xfId="0" applyFont="1" applyBorder="1" applyAlignment="1" applyProtection="1">
      <alignment horizontal="left" vertical="top" shrinkToFit="1"/>
      <protection locked="0"/>
    </xf>
    <xf numFmtId="169" fontId="58" fillId="0" borderId="18" xfId="0" applyNumberFormat="1" applyFont="1" applyBorder="1" applyAlignment="1">
      <alignment horizontal="left" vertical="center" shrinkToFit="1"/>
    </xf>
    <xf numFmtId="169" fontId="58" fillId="0" borderId="13" xfId="0" applyNumberFormat="1" applyFont="1" applyBorder="1" applyAlignment="1">
      <alignment horizontal="left" vertical="center" shrinkToFit="1"/>
    </xf>
    <xf numFmtId="169" fontId="58" fillId="0" borderId="16" xfId="0" applyNumberFormat="1" applyFont="1" applyBorder="1" applyAlignment="1">
      <alignment horizontal="left" vertical="center" shrinkToFit="1"/>
    </xf>
    <xf numFmtId="0" fontId="118" fillId="0" borderId="37" xfId="0" applyFont="1" applyBorder="1" applyAlignment="1">
      <alignment horizontal="center" vertical="top" wrapText="1"/>
    </xf>
    <xf numFmtId="0" fontId="118" fillId="0" borderId="30" xfId="0" applyFont="1" applyBorder="1" applyAlignment="1">
      <alignment horizontal="center" vertical="top" wrapText="1"/>
    </xf>
    <xf numFmtId="0" fontId="118" fillId="0" borderId="35" xfId="0" applyFont="1" applyBorder="1" applyAlignment="1">
      <alignment horizontal="center" vertical="top" wrapText="1"/>
    </xf>
    <xf numFmtId="0" fontId="118" fillId="0" borderId="48" xfId="0" applyFont="1" applyBorder="1" applyAlignment="1">
      <alignment horizontal="center" vertical="top" wrapText="1"/>
    </xf>
    <xf numFmtId="0" fontId="118" fillId="0" borderId="0" xfId="0" applyFont="1" applyAlignment="1">
      <alignment horizontal="center" vertical="top" wrapText="1"/>
    </xf>
    <xf numFmtId="0" fontId="118" fillId="0" borderId="49" xfId="0" applyFont="1" applyBorder="1" applyAlignment="1">
      <alignment horizontal="center" vertical="top" wrapText="1"/>
    </xf>
    <xf numFmtId="0" fontId="118" fillId="0" borderId="50" xfId="0" applyFont="1" applyBorder="1" applyAlignment="1">
      <alignment horizontal="center" vertical="top" wrapText="1"/>
    </xf>
    <xf numFmtId="0" fontId="118" fillId="0" borderId="12" xfId="0" applyFont="1" applyBorder="1" applyAlignment="1">
      <alignment horizontal="center" vertical="top" wrapText="1"/>
    </xf>
    <xf numFmtId="0" fontId="118" fillId="0" borderId="51" xfId="0" applyFont="1" applyBorder="1" applyAlignment="1">
      <alignment horizontal="center" vertical="top" wrapText="1"/>
    </xf>
    <xf numFmtId="168" fontId="117" fillId="0" borderId="0" xfId="0" applyNumberFormat="1" applyFont="1" applyAlignment="1">
      <alignment horizontal="left" vertical="center" wrapText="1" indent="1"/>
    </xf>
    <xf numFmtId="0" fontId="72" fillId="0" borderId="18" xfId="0" applyFont="1" applyBorder="1" applyAlignment="1">
      <alignment horizontal="left" vertical="center" indent="1"/>
    </xf>
    <xf numFmtId="0" fontId="72" fillId="0" borderId="16" xfId="0" applyFont="1" applyBorder="1" applyAlignment="1">
      <alignment horizontal="left" vertical="center" indent="1"/>
    </xf>
    <xf numFmtId="166" fontId="117" fillId="0" borderId="0" xfId="0" applyNumberFormat="1" applyFont="1" applyAlignment="1">
      <alignment horizontal="left" vertical="center"/>
    </xf>
    <xf numFmtId="0" fontId="117" fillId="0" borderId="0" xfId="0" applyFont="1" applyAlignment="1">
      <alignment horizontal="left" vertical="center"/>
    </xf>
    <xf numFmtId="0" fontId="72" fillId="0" borderId="0" xfId="0" applyFont="1" applyAlignment="1">
      <alignment vertical="center" shrinkToFit="1"/>
    </xf>
    <xf numFmtId="0" fontId="117" fillId="0" borderId="0" xfId="0" applyFont="1" applyAlignment="1">
      <alignment vertical="center" shrinkToFit="1"/>
    </xf>
    <xf numFmtId="0" fontId="115" fillId="12" borderId="0" xfId="0" applyFont="1" applyFill="1" applyAlignment="1">
      <alignment horizontal="center" wrapText="1"/>
    </xf>
    <xf numFmtId="0" fontId="149" fillId="0" borderId="0" xfId="0" applyFont="1" applyAlignment="1">
      <alignment horizontal="left" wrapText="1"/>
    </xf>
    <xf numFmtId="44" fontId="134" fillId="8" borderId="27" xfId="0" applyNumberFormat="1" applyFont="1" applyFill="1" applyBorder="1" applyAlignment="1">
      <alignment horizontal="left" wrapText="1"/>
    </xf>
    <xf numFmtId="44" fontId="134" fillId="8" borderId="28" xfId="0" applyNumberFormat="1" applyFont="1" applyFill="1" applyBorder="1" applyAlignment="1">
      <alignment horizontal="left" wrapText="1"/>
    </xf>
    <xf numFmtId="44" fontId="134" fillId="8" borderId="29" xfId="0" applyNumberFormat="1" applyFont="1" applyFill="1" applyBorder="1" applyAlignment="1">
      <alignment horizontal="left" wrapText="1"/>
    </xf>
    <xf numFmtId="0" fontId="30" fillId="12" borderId="12" xfId="0" applyFont="1" applyFill="1" applyBorder="1" applyAlignment="1">
      <alignment horizontal="center" vertical="center" wrapText="1"/>
    </xf>
    <xf numFmtId="0" fontId="66" fillId="0" borderId="37"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51" xfId="0" applyFont="1" applyBorder="1" applyAlignment="1">
      <alignment horizontal="center" vertical="center" wrapText="1"/>
    </xf>
    <xf numFmtId="0" fontId="112" fillId="7" borderId="37" xfId="0" applyFont="1" applyFill="1" applyBorder="1" applyAlignment="1">
      <alignment horizontal="right" vertical="center" wrapText="1"/>
    </xf>
    <xf numFmtId="0" fontId="112" fillId="7" borderId="35" xfId="0" applyFont="1" applyFill="1" applyBorder="1" applyAlignment="1">
      <alignment horizontal="right" vertical="center" wrapText="1"/>
    </xf>
    <xf numFmtId="0" fontId="112" fillId="7" borderId="50" xfId="0" applyFont="1" applyFill="1" applyBorder="1" applyAlignment="1">
      <alignment horizontal="right" vertical="center" wrapText="1"/>
    </xf>
    <xf numFmtId="0" fontId="112" fillId="7" borderId="51" xfId="0" applyFont="1" applyFill="1" applyBorder="1" applyAlignment="1">
      <alignment horizontal="right" vertical="center" wrapText="1"/>
    </xf>
    <xf numFmtId="44" fontId="8" fillId="0" borderId="48" xfId="0" applyNumberFormat="1" applyFont="1" applyBorder="1" applyAlignment="1" applyProtection="1">
      <alignment vertical="center" shrinkToFit="1"/>
      <protection locked="0"/>
    </xf>
    <xf numFmtId="44" fontId="8" fillId="0" borderId="49" xfId="0" applyNumberFormat="1" applyFont="1" applyBorder="1" applyAlignment="1" applyProtection="1">
      <alignment vertical="center" shrinkToFit="1"/>
      <protection locked="0"/>
    </xf>
    <xf numFmtId="44" fontId="8" fillId="0" borderId="50" xfId="0" applyNumberFormat="1" applyFont="1" applyBorder="1" applyAlignment="1" applyProtection="1">
      <alignment vertical="center" shrinkToFit="1"/>
      <protection locked="0"/>
    </xf>
    <xf numFmtId="44" fontId="8" fillId="0" borderId="51" xfId="0" applyNumberFormat="1" applyFont="1" applyBorder="1" applyAlignment="1" applyProtection="1">
      <alignment vertical="center" shrinkToFit="1"/>
      <protection locked="0"/>
    </xf>
    <xf numFmtId="0" fontId="12" fillId="0" borderId="0" xfId="0" applyFont="1" applyAlignment="1">
      <alignment horizontal="left" vertical="center" wrapText="1"/>
    </xf>
    <xf numFmtId="0" fontId="114" fillId="7" borderId="37" xfId="0" applyFont="1" applyFill="1" applyBorder="1" applyAlignment="1">
      <alignment horizontal="left" vertical="center" wrapText="1"/>
    </xf>
    <xf numFmtId="0" fontId="114" fillId="7" borderId="30" xfId="0" applyFont="1" applyFill="1" applyBorder="1" applyAlignment="1">
      <alignment horizontal="left" vertical="center" wrapText="1"/>
    </xf>
    <xf numFmtId="0" fontId="114" fillId="7" borderId="50" xfId="0" applyFont="1" applyFill="1" applyBorder="1" applyAlignment="1">
      <alignment horizontal="left" vertical="center" wrapText="1"/>
    </xf>
    <xf numFmtId="0" fontId="114" fillId="7" borderId="12" xfId="0" applyFont="1" applyFill="1" applyBorder="1" applyAlignment="1">
      <alignment horizontal="left" vertical="center" wrapText="1"/>
    </xf>
    <xf numFmtId="0" fontId="46" fillId="12" borderId="36" xfId="0" applyFont="1" applyFill="1" applyBorder="1" applyAlignment="1" applyProtection="1">
      <alignment horizontal="center" vertical="center" wrapText="1"/>
      <protection locked="0"/>
    </xf>
    <xf numFmtId="0" fontId="46" fillId="12" borderId="5" xfId="0" applyFont="1" applyFill="1" applyBorder="1" applyAlignment="1" applyProtection="1">
      <alignment horizontal="center" vertical="center" wrapText="1"/>
      <protection locked="0"/>
    </xf>
    <xf numFmtId="0" fontId="22" fillId="0" borderId="36" xfId="0" applyFont="1" applyBorder="1" applyAlignment="1">
      <alignment horizontal="center" vertical="center" wrapText="1"/>
    </xf>
    <xf numFmtId="0" fontId="22" fillId="0" borderId="55" xfId="0" applyFont="1" applyBorder="1" applyAlignment="1">
      <alignment horizontal="center" vertical="center" wrapText="1"/>
    </xf>
    <xf numFmtId="169" fontId="26" fillId="0" borderId="53" xfId="0" applyNumberFormat="1" applyFont="1" applyBorder="1" applyAlignment="1">
      <alignment horizontal="left" vertical="center" wrapText="1" shrinkToFit="1"/>
    </xf>
    <xf numFmtId="169" fontId="26" fillId="0" borderId="28" xfId="0" applyNumberFormat="1" applyFont="1" applyBorder="1" applyAlignment="1">
      <alignment horizontal="left" vertical="center" wrapText="1" shrinkToFit="1"/>
    </xf>
    <xf numFmtId="169" fontId="26" fillId="0" borderId="58" xfId="0" applyNumberFormat="1" applyFont="1" applyBorder="1" applyAlignment="1">
      <alignment horizontal="left" vertical="center" wrapText="1" shrinkToFit="1"/>
    </xf>
    <xf numFmtId="0" fontId="8" fillId="0" borderId="14" xfId="0" applyFont="1" applyBorder="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71" fillId="0" borderId="18" xfId="0" applyFont="1" applyBorder="1" applyAlignment="1">
      <alignment horizontal="left" vertical="center" wrapText="1" shrinkToFit="1"/>
    </xf>
    <xf numFmtId="0" fontId="71" fillId="0" borderId="13" xfId="0" applyFont="1" applyBorder="1" applyAlignment="1">
      <alignment horizontal="left" vertical="center" wrapText="1" shrinkToFit="1"/>
    </xf>
    <xf numFmtId="0" fontId="71" fillId="0" borderId="16" xfId="0" applyFont="1" applyBorder="1" applyAlignment="1">
      <alignment horizontal="left" vertical="center" wrapText="1" shrinkToFit="1"/>
    </xf>
    <xf numFmtId="0" fontId="123" fillId="0" borderId="40" xfId="0" applyFont="1" applyBorder="1" applyAlignment="1" applyProtection="1">
      <alignment horizontal="left" vertical="top" wrapText="1" shrinkToFit="1"/>
      <protection locked="0"/>
    </xf>
    <xf numFmtId="0" fontId="123" fillId="0" borderId="21" xfId="0" applyFont="1" applyBorder="1" applyAlignment="1" applyProtection="1">
      <alignment horizontal="left" vertical="top" wrapText="1" shrinkToFit="1"/>
      <protection locked="0"/>
    </xf>
    <xf numFmtId="0" fontId="123" fillId="0" borderId="15" xfId="0" applyFont="1" applyBorder="1" applyAlignment="1" applyProtection="1">
      <alignment horizontal="left" vertical="top" wrapText="1" shrinkToFit="1"/>
      <protection locked="0"/>
    </xf>
    <xf numFmtId="0" fontId="123" fillId="0" borderId="0" xfId="0" applyFont="1" applyAlignment="1" applyProtection="1">
      <alignment horizontal="left" vertical="top" wrapText="1" shrinkToFit="1"/>
      <protection locked="0"/>
    </xf>
    <xf numFmtId="0" fontId="123" fillId="0" borderId="49" xfId="0" applyFont="1" applyBorder="1" applyAlignment="1" applyProtection="1">
      <alignment horizontal="left" vertical="top" wrapText="1" shrinkToFit="1"/>
      <protection locked="0"/>
    </xf>
    <xf numFmtId="49" fontId="58" fillId="0" borderId="53" xfId="0" applyNumberFormat="1" applyFont="1" applyBorder="1" applyAlignment="1">
      <alignment horizontal="left" vertical="center" wrapText="1" shrinkToFit="1"/>
    </xf>
    <xf numFmtId="49" fontId="58" fillId="0" borderId="28" xfId="0" applyNumberFormat="1" applyFont="1" applyBorder="1" applyAlignment="1">
      <alignment horizontal="left" vertical="center" wrapText="1" shrinkToFit="1"/>
    </xf>
    <xf numFmtId="49" fontId="58" fillId="0" borderId="58" xfId="0" applyNumberFormat="1" applyFont="1" applyBorder="1" applyAlignment="1">
      <alignment horizontal="left" vertical="center" wrapText="1" shrinkToFit="1"/>
    </xf>
    <xf numFmtId="0" fontId="123" fillId="0" borderId="54" xfId="0" applyFont="1" applyBorder="1" applyAlignment="1" applyProtection="1">
      <alignment horizontal="left" vertical="top" wrapText="1" shrinkToFit="1"/>
      <protection locked="0"/>
    </xf>
    <xf numFmtId="0" fontId="123" fillId="0" borderId="26" xfId="0" applyFont="1" applyBorder="1" applyAlignment="1" applyProtection="1">
      <alignment horizontal="left" vertical="top" wrapText="1" shrinkToFit="1"/>
      <protection locked="0"/>
    </xf>
    <xf numFmtId="0" fontId="123" fillId="0" borderId="57" xfId="0" applyFont="1" applyBorder="1" applyAlignment="1" applyProtection="1">
      <alignment horizontal="left" vertical="top" wrapText="1" shrinkToFit="1"/>
      <protection locked="0"/>
    </xf>
    <xf numFmtId="0" fontId="34" fillId="0" borderId="36" xfId="0" applyFont="1" applyBorder="1" applyAlignment="1">
      <alignment horizontal="left" vertical="top" wrapText="1"/>
    </xf>
    <xf numFmtId="0" fontId="34" fillId="0" borderId="55" xfId="0" applyFont="1" applyBorder="1" applyAlignment="1">
      <alignment horizontal="left" vertical="top" wrapText="1"/>
    </xf>
    <xf numFmtId="0" fontId="157" fillId="0" borderId="55" xfId="0" applyFont="1" applyBorder="1" applyAlignment="1">
      <alignment horizontal="left" vertical="top" wrapText="1"/>
    </xf>
    <xf numFmtId="0" fontId="157" fillId="0" borderId="5" xfId="0" applyFont="1" applyBorder="1" applyAlignment="1">
      <alignment horizontal="left" vertical="top" wrapText="1"/>
    </xf>
    <xf numFmtId="0" fontId="67" fillId="0" borderId="27" xfId="0" applyFont="1" applyBorder="1" applyAlignment="1">
      <alignment horizontal="left" vertical="top" wrapText="1"/>
    </xf>
    <xf numFmtId="0" fontId="74" fillId="0" borderId="28" xfId="0" applyFont="1" applyBorder="1" applyAlignment="1">
      <alignment horizontal="left" vertical="top"/>
    </xf>
    <xf numFmtId="0" fontId="74" fillId="0" borderId="29" xfId="0" applyFont="1" applyBorder="1" applyAlignment="1">
      <alignment horizontal="left" vertical="top"/>
    </xf>
    <xf numFmtId="0" fontId="77" fillId="0" borderId="28" xfId="2" applyFont="1" applyFill="1" applyBorder="1" applyAlignment="1" applyProtection="1">
      <alignment horizontal="center"/>
    </xf>
    <xf numFmtId="0" fontId="78" fillId="0" borderId="28" xfId="0" applyFont="1" applyBorder="1" applyAlignment="1">
      <alignment horizontal="center"/>
    </xf>
    <xf numFmtId="0" fontId="124" fillId="0" borderId="31" xfId="0" applyFont="1" applyBorder="1" applyAlignment="1">
      <alignment vertical="center" wrapText="1"/>
    </xf>
    <xf numFmtId="0" fontId="124" fillId="0" borderId="22" xfId="0" applyFont="1" applyBorder="1" applyAlignment="1">
      <alignment vertical="center" wrapText="1"/>
    </xf>
    <xf numFmtId="0" fontId="124" fillId="0" borderId="25" xfId="0" applyFont="1" applyBorder="1" applyAlignment="1">
      <alignment vertical="center" wrapText="1"/>
    </xf>
    <xf numFmtId="0" fontId="124" fillId="0" borderId="11" xfId="0" applyFont="1" applyBorder="1" applyAlignment="1">
      <alignment vertical="center" wrapText="1"/>
    </xf>
    <xf numFmtId="0" fontId="45" fillId="9" borderId="27" xfId="0" applyFont="1" applyFill="1" applyBorder="1" applyAlignment="1">
      <alignment horizontal="center" vertical="center" wrapText="1"/>
    </xf>
    <xf numFmtId="0" fontId="45" fillId="9" borderId="28" xfId="0" applyFont="1" applyFill="1" applyBorder="1" applyAlignment="1">
      <alignment horizontal="center" vertical="center" wrapText="1"/>
    </xf>
    <xf numFmtId="0" fontId="45" fillId="9" borderId="29" xfId="0" applyFont="1" applyFill="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47" fillId="9" borderId="27" xfId="0" applyFont="1" applyFill="1" applyBorder="1" applyAlignment="1">
      <alignment horizontal="center" vertical="center" wrapText="1"/>
    </xf>
    <xf numFmtId="0" fontId="47" fillId="9" borderId="28" xfId="0" applyFont="1" applyFill="1" applyBorder="1" applyAlignment="1">
      <alignment horizontal="center" vertical="center" wrapText="1"/>
    </xf>
    <xf numFmtId="0" fontId="47" fillId="9" borderId="29" xfId="0" applyFont="1" applyFill="1" applyBorder="1" applyAlignment="1">
      <alignment horizontal="center" vertical="center" wrapText="1"/>
    </xf>
    <xf numFmtId="0" fontId="162" fillId="0" borderId="0" xfId="0" applyFont="1" applyAlignment="1">
      <alignment horizontal="center"/>
    </xf>
    <xf numFmtId="0" fontId="50" fillId="0" borderId="0" xfId="0" applyFont="1" applyAlignment="1">
      <alignment horizontal="center"/>
    </xf>
    <xf numFmtId="0" fontId="45" fillId="0" borderId="0" xfId="0" applyFont="1" applyAlignment="1">
      <alignment horizontal="center" vertical="center"/>
    </xf>
    <xf numFmtId="0" fontId="126" fillId="0" borderId="27" xfId="0" applyFont="1" applyBorder="1"/>
    <xf numFmtId="0" fontId="126" fillId="0" borderId="29" xfId="0" applyFont="1" applyBorder="1"/>
    <xf numFmtId="0" fontId="7" fillId="0" borderId="31"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7" fillId="0" borderId="11" xfId="0" applyFont="1" applyBorder="1" applyAlignment="1">
      <alignment horizontal="left" vertical="center" wrapText="1"/>
    </xf>
    <xf numFmtId="0" fontId="125" fillId="0" borderId="31" xfId="0" applyFont="1" applyBorder="1" applyAlignment="1">
      <alignment vertical="center" wrapText="1"/>
    </xf>
    <xf numFmtId="0" fontId="125" fillId="0" borderId="22" xfId="0" applyFont="1" applyBorder="1" applyAlignment="1">
      <alignment vertical="center" wrapText="1"/>
    </xf>
    <xf numFmtId="0" fontId="125" fillId="0" borderId="24" xfId="0" applyFont="1" applyBorder="1" applyAlignment="1">
      <alignment vertical="center" wrapText="1"/>
    </xf>
    <xf numFmtId="0" fontId="125" fillId="0" borderId="23" xfId="0" applyFont="1" applyBorder="1" applyAlignment="1">
      <alignment vertical="center" wrapText="1"/>
    </xf>
    <xf numFmtId="0" fontId="125" fillId="0" borderId="25" xfId="0" applyFont="1" applyBorder="1" applyAlignment="1">
      <alignment vertical="center" wrapText="1"/>
    </xf>
    <xf numFmtId="0" fontId="125" fillId="0" borderId="11" xfId="0" applyFont="1" applyBorder="1" applyAlignment="1">
      <alignment vertical="center" wrapText="1"/>
    </xf>
    <xf numFmtId="0" fontId="98" fillId="9" borderId="18" xfId="0" applyFont="1" applyFill="1" applyBorder="1" applyAlignment="1">
      <alignment horizontal="left" vertical="top"/>
    </xf>
    <xf numFmtId="0" fontId="98" fillId="9" borderId="13" xfId="0" applyFont="1" applyFill="1" applyBorder="1" applyAlignment="1">
      <alignment horizontal="left" vertical="top"/>
    </xf>
    <xf numFmtId="0" fontId="98" fillId="9" borderId="16" xfId="0" applyFont="1" applyFill="1" applyBorder="1" applyAlignment="1">
      <alignment horizontal="left" vertical="top"/>
    </xf>
    <xf numFmtId="0" fontId="98" fillId="15" borderId="48" xfId="0" applyFont="1" applyFill="1" applyBorder="1" applyAlignment="1">
      <alignment horizontal="center" vertical="top"/>
    </xf>
    <xf numFmtId="0" fontId="98" fillId="15" borderId="49" xfId="0" applyFont="1" applyFill="1" applyBorder="1" applyAlignment="1">
      <alignment horizontal="center" vertical="top"/>
    </xf>
    <xf numFmtId="0" fontId="36" fillId="0" borderId="47"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170" fontId="36" fillId="0" borderId="38" xfId="0" applyNumberFormat="1" applyFont="1" applyBorder="1" applyAlignment="1" applyProtection="1">
      <alignment horizontal="center" vertical="center"/>
      <protection locked="0"/>
    </xf>
    <xf numFmtId="170" fontId="36" fillId="0" borderId="19" xfId="0" applyNumberFormat="1" applyFont="1" applyBorder="1" applyAlignment="1" applyProtection="1">
      <alignment horizontal="center" vertical="center"/>
      <protection locked="0"/>
    </xf>
    <xf numFmtId="0" fontId="51" fillId="0" borderId="27" xfId="0" applyFont="1" applyBorder="1" applyAlignment="1">
      <alignment horizontal="left"/>
    </xf>
    <xf numFmtId="0" fontId="51" fillId="0" borderId="28" xfId="0" applyFont="1" applyBorder="1" applyAlignment="1">
      <alignment horizontal="left"/>
    </xf>
    <xf numFmtId="0" fontId="51" fillId="0" borderId="29" xfId="0" applyFont="1" applyBorder="1" applyAlignment="1">
      <alignment horizontal="left"/>
    </xf>
    <xf numFmtId="0" fontId="34" fillId="0" borderId="48"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49" xfId="0" applyFont="1" applyBorder="1" applyAlignment="1" applyProtection="1">
      <alignment horizontal="left" vertical="top" wrapText="1"/>
      <protection locked="0"/>
    </xf>
    <xf numFmtId="0" fontId="34" fillId="0" borderId="50" xfId="0" applyFont="1" applyBorder="1" applyAlignment="1" applyProtection="1">
      <alignment horizontal="left" vertical="top" wrapText="1"/>
      <protection locked="0"/>
    </xf>
    <xf numFmtId="0" fontId="34" fillId="0" borderId="12" xfId="0" applyFont="1" applyBorder="1" applyAlignment="1" applyProtection="1">
      <alignment horizontal="left" vertical="top" wrapText="1"/>
      <protection locked="0"/>
    </xf>
    <xf numFmtId="0" fontId="34" fillId="0" borderId="51" xfId="0" applyFont="1" applyBorder="1" applyAlignment="1" applyProtection="1">
      <alignment horizontal="left" vertical="top" wrapText="1"/>
      <protection locked="0"/>
    </xf>
    <xf numFmtId="0" fontId="86" fillId="0" borderId="0" xfId="0" applyFont="1" applyAlignment="1">
      <alignment wrapText="1"/>
    </xf>
    <xf numFmtId="0" fontId="2" fillId="0" borderId="12" xfId="0" applyFont="1" applyBorder="1"/>
    <xf numFmtId="0" fontId="34" fillId="0" borderId="0" xfId="0" applyFont="1" applyAlignment="1" applyProtection="1">
      <alignment horizontal="left"/>
      <protection locked="0"/>
    </xf>
    <xf numFmtId="0" fontId="48" fillId="0" borderId="0" xfId="0" applyFont="1"/>
    <xf numFmtId="170" fontId="12" fillId="0" borderId="18" xfId="0" applyNumberFormat="1" applyFont="1" applyBorder="1" applyAlignment="1" applyProtection="1">
      <alignment horizontal="center" vertical="center"/>
      <protection locked="0"/>
    </xf>
    <xf numFmtId="170" fontId="12" fillId="0" borderId="16" xfId="0" applyNumberFormat="1" applyFont="1" applyBorder="1" applyAlignment="1" applyProtection="1">
      <alignment horizontal="center" vertical="center"/>
      <protection locked="0"/>
    </xf>
    <xf numFmtId="0" fontId="48" fillId="0" borderId="40" xfId="0" applyFont="1" applyBorder="1" applyAlignment="1">
      <alignment horizontal="center" vertical="center" wrapText="1"/>
    </xf>
    <xf numFmtId="0" fontId="48" fillId="0" borderId="15" xfId="0" applyFont="1" applyBorder="1" applyAlignment="1">
      <alignment horizontal="center" vertical="center" wrapText="1"/>
    </xf>
    <xf numFmtId="0" fontId="49" fillId="8" borderId="2" xfId="0" applyFont="1" applyFill="1" applyBorder="1" applyAlignment="1">
      <alignment horizontal="left" vertical="center" wrapText="1" shrinkToFit="1"/>
    </xf>
    <xf numFmtId="0" fontId="7" fillId="0" borderId="27" xfId="0" quotePrefix="1" applyFont="1" applyBorder="1" applyAlignment="1">
      <alignment horizontal="left"/>
    </xf>
    <xf numFmtId="0" fontId="7" fillId="0" borderId="29" xfId="0" quotePrefix="1" applyFont="1" applyBorder="1" applyAlignment="1">
      <alignment horizontal="left"/>
    </xf>
    <xf numFmtId="0" fontId="61" fillId="9" borderId="31" xfId="0" applyFont="1" applyFill="1" applyBorder="1" applyAlignment="1">
      <alignment horizontal="center" vertical="center" wrapText="1"/>
    </xf>
    <xf numFmtId="0" fontId="61" fillId="9" borderId="21" xfId="0" applyFont="1" applyFill="1" applyBorder="1" applyAlignment="1">
      <alignment horizontal="center" vertical="center" wrapText="1"/>
    </xf>
    <xf numFmtId="0" fontId="61" fillId="9" borderId="22" xfId="0" applyFont="1" applyFill="1" applyBorder="1" applyAlignment="1">
      <alignment horizontal="center" vertical="center" wrapText="1"/>
    </xf>
    <xf numFmtId="0" fontId="61" fillId="9" borderId="25" xfId="0" applyFont="1" applyFill="1" applyBorder="1" applyAlignment="1">
      <alignment horizontal="center" vertical="center" wrapText="1"/>
    </xf>
    <xf numFmtId="0" fontId="61" fillId="9" borderId="26" xfId="0" applyFont="1" applyFill="1" applyBorder="1" applyAlignment="1">
      <alignment horizontal="center" vertical="center" wrapText="1"/>
    </xf>
    <xf numFmtId="0" fontId="61" fillId="9" borderId="11" xfId="0" applyFont="1" applyFill="1" applyBorder="1" applyAlignment="1">
      <alignment horizontal="center" vertical="center" wrapText="1"/>
    </xf>
    <xf numFmtId="0" fontId="12" fillId="0" borderId="13"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49" fillId="8" borderId="2" xfId="0" applyFont="1" applyFill="1" applyBorder="1" applyAlignment="1">
      <alignment horizontal="left" vertical="center" wrapText="1"/>
    </xf>
    <xf numFmtId="0" fontId="49" fillId="8" borderId="10" xfId="0" applyFont="1" applyFill="1" applyBorder="1" applyAlignment="1">
      <alignment horizontal="left" vertical="center" wrapText="1"/>
    </xf>
    <xf numFmtId="0" fontId="37" fillId="8" borderId="3" xfId="0" applyFont="1" applyFill="1" applyBorder="1" applyAlignment="1">
      <alignment horizontal="center" vertical="top"/>
    </xf>
    <xf numFmtId="0" fontId="37" fillId="8" borderId="20" xfId="0" applyFont="1" applyFill="1" applyBorder="1" applyAlignment="1">
      <alignment horizontal="center" vertical="top"/>
    </xf>
    <xf numFmtId="0" fontId="12" fillId="0" borderId="0" xfId="0" applyFont="1" applyAlignment="1">
      <alignment horizontal="right"/>
    </xf>
    <xf numFmtId="0" fontId="37" fillId="8" borderId="3" xfId="0" applyFont="1" applyFill="1" applyBorder="1" applyAlignment="1">
      <alignment horizontal="center" vertical="top" wrapText="1" shrinkToFit="1"/>
    </xf>
    <xf numFmtId="0" fontId="47" fillId="2" borderId="18" xfId="0" applyFont="1" applyFill="1" applyBorder="1" applyAlignment="1">
      <alignment horizontal="center"/>
    </xf>
    <xf numFmtId="0" fontId="47" fillId="2" borderId="13" xfId="0" applyFont="1" applyFill="1" applyBorder="1" applyAlignment="1">
      <alignment horizontal="center"/>
    </xf>
    <xf numFmtId="0" fontId="47" fillId="2" borderId="16" xfId="0" applyFont="1" applyFill="1" applyBorder="1" applyAlignment="1">
      <alignment horizontal="center"/>
    </xf>
    <xf numFmtId="0" fontId="34" fillId="0" borderId="18" xfId="0" applyFont="1" applyBorder="1" applyAlignment="1" applyProtection="1">
      <alignment horizontal="left"/>
      <protection locked="0"/>
    </xf>
    <xf numFmtId="0" fontId="34" fillId="0" borderId="13" xfId="0" applyFont="1" applyBorder="1" applyAlignment="1" applyProtection="1">
      <alignment horizontal="left"/>
      <protection locked="0"/>
    </xf>
    <xf numFmtId="0" fontId="34" fillId="0" borderId="16" xfId="0" applyFont="1" applyBorder="1" applyAlignment="1" applyProtection="1">
      <alignment horizontal="left"/>
      <protection locked="0"/>
    </xf>
    <xf numFmtId="0" fontId="6" fillId="0" borderId="31" xfId="0" applyFont="1" applyBorder="1" applyAlignment="1" applyProtection="1">
      <alignment horizontal="left" vertical="center" wrapText="1" indent="1"/>
      <protection locked="0"/>
    </xf>
    <xf numFmtId="0" fontId="6" fillId="0" borderId="22" xfId="0" quotePrefix="1" applyFont="1" applyBorder="1" applyAlignment="1" applyProtection="1">
      <alignment horizontal="left" vertical="center" wrapText="1" indent="1"/>
      <protection locked="0"/>
    </xf>
    <xf numFmtId="0" fontId="6" fillId="0" borderId="25" xfId="0" quotePrefix="1" applyFont="1" applyBorder="1" applyAlignment="1" applyProtection="1">
      <alignment horizontal="left" vertical="center" wrapText="1" indent="1"/>
      <protection locked="0"/>
    </xf>
    <xf numFmtId="0" fontId="6" fillId="0" borderId="11" xfId="0" quotePrefix="1" applyFont="1" applyBorder="1" applyAlignment="1" applyProtection="1">
      <alignment horizontal="left" vertical="center" wrapText="1" indent="1"/>
      <protection locked="0"/>
    </xf>
    <xf numFmtId="0" fontId="79" fillId="4" borderId="31" xfId="0" applyFont="1" applyFill="1" applyBorder="1" applyAlignment="1">
      <alignment horizontal="center" vertical="center" wrapText="1"/>
    </xf>
    <xf numFmtId="0" fontId="79" fillId="4" borderId="21" xfId="0" applyFont="1" applyFill="1" applyBorder="1" applyAlignment="1">
      <alignment horizontal="center" vertical="center"/>
    </xf>
    <xf numFmtId="0" fontId="79" fillId="4" borderId="22" xfId="0" applyFont="1" applyFill="1" applyBorder="1" applyAlignment="1">
      <alignment horizontal="center" vertical="center"/>
    </xf>
    <xf numFmtId="0" fontId="79" fillId="4" borderId="25" xfId="0" applyFont="1" applyFill="1" applyBorder="1" applyAlignment="1">
      <alignment horizontal="center" vertical="center"/>
    </xf>
    <xf numFmtId="0" fontId="79" fillId="4" borderId="26" xfId="0" applyFont="1" applyFill="1" applyBorder="1" applyAlignment="1">
      <alignment horizontal="center" vertical="center"/>
    </xf>
    <xf numFmtId="0" fontId="79" fillId="4" borderId="11" xfId="0" applyFont="1" applyFill="1" applyBorder="1" applyAlignment="1">
      <alignment horizontal="center" vertical="center"/>
    </xf>
    <xf numFmtId="0" fontId="46" fillId="0" borderId="0" xfId="0" applyFont="1" applyAlignment="1">
      <alignment horizontal="left" wrapText="1"/>
    </xf>
    <xf numFmtId="0" fontId="124" fillId="0" borderId="27" xfId="0" applyFont="1" applyBorder="1"/>
    <xf numFmtId="0" fontId="124" fillId="0" borderId="29" xfId="0" applyFont="1" applyBorder="1"/>
    <xf numFmtId="0" fontId="46" fillId="0" borderId="0" xfId="0" applyFont="1" applyAlignment="1">
      <alignment horizontal="right" wrapText="1"/>
    </xf>
    <xf numFmtId="166" fontId="81" fillId="0" borderId="27" xfId="0" applyNumberFormat="1" applyFont="1" applyBorder="1" applyAlignment="1" applyProtection="1">
      <alignment horizontal="left" vertical="center"/>
      <protection locked="0"/>
    </xf>
    <xf numFmtId="166" fontId="81" fillId="0" borderId="28" xfId="0" applyNumberFormat="1" applyFont="1" applyBorder="1" applyAlignment="1" applyProtection="1">
      <alignment horizontal="left" vertical="center"/>
      <protection locked="0"/>
    </xf>
    <xf numFmtId="166" fontId="81" fillId="0" borderId="29" xfId="0" applyNumberFormat="1" applyFont="1" applyBorder="1" applyAlignment="1" applyProtection="1">
      <alignment horizontal="left" vertical="center"/>
      <protection locked="0"/>
    </xf>
    <xf numFmtId="0" fontId="17" fillId="0" borderId="0" xfId="0" applyFont="1" applyAlignment="1">
      <alignment horizontal="left" vertical="center" wrapText="1" indent="1"/>
    </xf>
    <xf numFmtId="0" fontId="12" fillId="0" borderId="0" xfId="0" applyFont="1" applyAlignment="1">
      <alignment vertical="center"/>
    </xf>
    <xf numFmtId="0" fontId="124" fillId="0" borderId="27" xfId="0" applyFont="1" applyBorder="1" applyAlignment="1">
      <alignment vertical="center" wrapText="1"/>
    </xf>
    <xf numFmtId="0" fontId="124" fillId="0" borderId="29" xfId="0" applyFont="1" applyBorder="1" applyAlignment="1">
      <alignment vertical="center" wrapText="1"/>
    </xf>
    <xf numFmtId="169" fontId="72" fillId="0" borderId="27" xfId="0" applyNumberFormat="1" applyFont="1" applyBorder="1" applyAlignment="1">
      <alignment horizontal="left" vertical="center" shrinkToFit="1"/>
    </xf>
    <xf numFmtId="169" fontId="72" fillId="0" borderId="29" xfId="0" applyNumberFormat="1" applyFont="1" applyBorder="1" applyAlignment="1">
      <alignment horizontal="left" vertical="center" shrinkToFit="1"/>
    </xf>
    <xf numFmtId="0" fontId="124" fillId="0" borderId="27" xfId="0" applyFont="1" applyBorder="1" applyAlignment="1">
      <alignment vertical="center"/>
    </xf>
    <xf numFmtId="0" fontId="124" fillId="0" borderId="29" xfId="0" applyFont="1" applyBorder="1" applyAlignment="1">
      <alignment vertical="center"/>
    </xf>
    <xf numFmtId="0" fontId="6" fillId="0" borderId="27"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14" fontId="89" fillId="8" borderId="27" xfId="0" applyNumberFormat="1" applyFont="1" applyFill="1" applyBorder="1" applyAlignment="1" applyProtection="1">
      <alignment horizontal="center" vertical="center"/>
      <protection locked="0"/>
    </xf>
    <xf numFmtId="0" fontId="89" fillId="8" borderId="28" xfId="0" applyFont="1" applyFill="1" applyBorder="1" applyAlignment="1" applyProtection="1">
      <alignment horizontal="center" vertical="center"/>
      <protection locked="0"/>
    </xf>
    <xf numFmtId="0" fontId="89" fillId="8" borderId="29" xfId="0" applyFont="1" applyFill="1" applyBorder="1" applyAlignment="1" applyProtection="1">
      <alignment horizontal="center" vertical="center"/>
      <protection locked="0"/>
    </xf>
    <xf numFmtId="0" fontId="124" fillId="4" borderId="31" xfId="0" applyFont="1" applyFill="1" applyBorder="1" applyAlignment="1">
      <alignment horizontal="left" vertical="center" wrapText="1"/>
    </xf>
    <xf numFmtId="0" fontId="124" fillId="4" borderId="22" xfId="0" applyFont="1" applyFill="1" applyBorder="1" applyAlignment="1">
      <alignment horizontal="left" vertical="center" wrapText="1"/>
    </xf>
    <xf numFmtId="0" fontId="124" fillId="4" borderId="25" xfId="0" applyFont="1" applyFill="1" applyBorder="1" applyAlignment="1">
      <alignment horizontal="left" vertical="center" wrapText="1"/>
    </xf>
    <xf numFmtId="0" fontId="124" fillId="4" borderId="11" xfId="0" applyFont="1" applyFill="1" applyBorder="1" applyAlignment="1">
      <alignment horizontal="left" vertical="center" wrapText="1"/>
    </xf>
    <xf numFmtId="0" fontId="48" fillId="8" borderId="1" xfId="0" applyFont="1" applyFill="1" applyBorder="1" applyAlignment="1">
      <alignment horizontal="center" vertical="center"/>
    </xf>
    <xf numFmtId="0" fontId="48" fillId="8" borderId="17" xfId="0" applyFont="1" applyFill="1" applyBorder="1" applyAlignment="1">
      <alignment horizontal="center" vertical="center"/>
    </xf>
    <xf numFmtId="0" fontId="48" fillId="8" borderId="17" xfId="0" applyFont="1" applyFill="1" applyBorder="1" applyAlignment="1">
      <alignment vertical="center"/>
    </xf>
    <xf numFmtId="0" fontId="48" fillId="0" borderId="21" xfId="0" applyFont="1" applyBorder="1" applyAlignment="1">
      <alignment horizontal="center" vertical="center" wrapText="1"/>
    </xf>
    <xf numFmtId="0" fontId="2" fillId="0" borderId="3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169" fontId="73" fillId="0" borderId="12" xfId="0" applyNumberFormat="1" applyFont="1" applyBorder="1" applyAlignment="1">
      <alignment horizontal="center" wrapText="1"/>
    </xf>
    <xf numFmtId="0" fontId="37" fillId="8" borderId="3" xfId="0" applyFont="1" applyFill="1" applyBorder="1" applyAlignment="1">
      <alignment horizontal="center" vertical="top" wrapText="1"/>
    </xf>
    <xf numFmtId="0" fontId="74" fillId="4" borderId="31" xfId="0" applyFont="1" applyFill="1" applyBorder="1" applyAlignment="1">
      <alignment horizontal="center" wrapText="1"/>
    </xf>
    <xf numFmtId="0" fontId="74" fillId="4" borderId="21" xfId="0" applyFont="1" applyFill="1" applyBorder="1" applyAlignment="1">
      <alignment horizontal="center"/>
    </xf>
    <xf numFmtId="0" fontId="74" fillId="4" borderId="22" xfId="0" applyFont="1" applyFill="1" applyBorder="1" applyAlignment="1">
      <alignment horizontal="center"/>
    </xf>
    <xf numFmtId="0" fontId="74" fillId="4" borderId="24" xfId="0" applyFont="1" applyFill="1" applyBorder="1" applyAlignment="1">
      <alignment horizontal="center"/>
    </xf>
    <xf numFmtId="0" fontId="74" fillId="4" borderId="0" xfId="0" applyFont="1" applyFill="1" applyAlignment="1">
      <alignment horizontal="center"/>
    </xf>
    <xf numFmtId="0" fontId="74" fillId="4" borderId="23" xfId="0" applyFont="1" applyFill="1" applyBorder="1" applyAlignment="1">
      <alignment horizontal="center"/>
    </xf>
    <xf numFmtId="0" fontId="74" fillId="4" borderId="25" xfId="0" applyFont="1" applyFill="1" applyBorder="1" applyAlignment="1">
      <alignment horizontal="center"/>
    </xf>
    <xf numFmtId="0" fontId="74" fillId="4" borderId="26" xfId="0" applyFont="1" applyFill="1" applyBorder="1" applyAlignment="1">
      <alignment horizontal="center"/>
    </xf>
    <xf numFmtId="0" fontId="74" fillId="4" borderId="11" xfId="0" applyFont="1" applyFill="1" applyBorder="1" applyAlignment="1">
      <alignment horizontal="center"/>
    </xf>
    <xf numFmtId="0" fontId="88" fillId="0" borderId="0" xfId="0" applyFont="1" applyAlignment="1">
      <alignment horizontal="center" wrapText="1"/>
    </xf>
    <xf numFmtId="0" fontId="68" fillId="0" borderId="0" xfId="0" applyFont="1" applyAlignment="1">
      <alignment horizontal="center" wrapText="1"/>
    </xf>
    <xf numFmtId="0" fontId="68" fillId="0" borderId="0" xfId="0" applyFont="1" applyAlignment="1">
      <alignment horizontal="center"/>
    </xf>
    <xf numFmtId="0" fontId="56" fillId="0" borderId="27" xfId="0" applyFont="1" applyBorder="1" applyAlignment="1">
      <alignment vertical="center" wrapText="1"/>
    </xf>
    <xf numFmtId="0" fontId="56" fillId="0" borderId="29" xfId="0" applyFont="1" applyBorder="1" applyAlignment="1">
      <alignment vertical="center" wrapText="1"/>
    </xf>
    <xf numFmtId="0" fontId="93" fillId="0" borderId="27" xfId="0" applyFont="1" applyBorder="1" applyAlignment="1">
      <alignment vertical="center" wrapText="1"/>
    </xf>
    <xf numFmtId="0" fontId="93" fillId="0" borderId="29" xfId="0" applyFont="1" applyBorder="1" applyAlignment="1">
      <alignment vertical="center" wrapText="1"/>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124" fillId="0" borderId="40" xfId="0" applyFont="1" applyBorder="1" applyAlignment="1">
      <alignment vertical="center" wrapText="1"/>
    </xf>
    <xf numFmtId="0" fontId="124" fillId="0" borderId="48" xfId="0" applyFont="1" applyBorder="1" applyAlignment="1">
      <alignment vertical="center" wrapText="1"/>
    </xf>
    <xf numFmtId="0" fontId="124" fillId="0" borderId="23" xfId="0" applyFont="1" applyBorder="1" applyAlignment="1">
      <alignment vertical="center" wrapText="1"/>
    </xf>
    <xf numFmtId="0" fontId="124" fillId="0" borderId="54" xfId="0" applyFont="1" applyBorder="1" applyAlignment="1">
      <alignment vertical="center" wrapText="1"/>
    </xf>
    <xf numFmtId="49" fontId="7" fillId="0" borderId="27" xfId="0" applyNumberFormat="1" applyFont="1" applyBorder="1" applyAlignment="1">
      <alignment horizontal="left" vertical="center"/>
    </xf>
    <xf numFmtId="49" fontId="7" fillId="0" borderId="29" xfId="0" applyNumberFormat="1" applyFont="1" applyBorder="1" applyAlignment="1">
      <alignment horizontal="left" vertical="center"/>
    </xf>
    <xf numFmtId="0" fontId="12" fillId="0" borderId="0" xfId="0" applyFont="1" applyAlignment="1">
      <alignment horizontal="center" vertical="center"/>
    </xf>
  </cellXfs>
  <cellStyles count="7">
    <cellStyle name="Currency" xfId="1" builtinId="4"/>
    <cellStyle name="Hyperlink" xfId="2" builtinId="8"/>
    <cellStyle name="Neutral 2" xfId="4" xr:uid="{00000000-0005-0000-0000-000002000000}"/>
    <cellStyle name="Normal" xfId="0" builtinId="0"/>
    <cellStyle name="Normal 2" xfId="3" xr:uid="{00000000-0005-0000-0000-000004000000}"/>
    <cellStyle name="Normal 3" xfId="5" xr:uid="{00000000-0005-0000-0000-000005000000}"/>
    <cellStyle name="Normal 3 2" xfId="6" xr:uid="{00000000-0005-0000-0000-000006000000}"/>
  </cellStyles>
  <dxfs count="1">
    <dxf>
      <fill>
        <patternFill>
          <bgColor indexed="43"/>
        </patternFill>
      </fill>
    </dxf>
  </dxfs>
  <tableStyles count="0" defaultTableStyle="TableStyleMedium9" defaultPivotStyle="PivotStyleLight16"/>
  <colors>
    <mruColors>
      <color rgb="FFFFFFCC"/>
      <color rgb="FFFBFBFB"/>
      <color rgb="FFF2F2F2"/>
      <color rgb="FFCCFFFF"/>
      <color rgb="FFE1F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133350</xdr:colOff>
      <xdr:row>14</xdr:row>
      <xdr:rowOff>9525</xdr:rowOff>
    </xdr:from>
    <xdr:to>
      <xdr:col>11</xdr:col>
      <xdr:colOff>752475</xdr:colOff>
      <xdr:row>16</xdr:row>
      <xdr:rowOff>17907</xdr:rowOff>
    </xdr:to>
    <xdr:sp macro="" textlink="">
      <xdr:nvSpPr>
        <xdr:cNvPr id="2" name="Left Arrow 1">
          <a:extLst>
            <a:ext uri="{FF2B5EF4-FFF2-40B4-BE49-F238E27FC236}">
              <a16:creationId xmlns:a16="http://schemas.microsoft.com/office/drawing/2014/main" id="{00000000-0008-0000-0300-000002000000}"/>
            </a:ext>
          </a:extLst>
        </xdr:cNvPr>
        <xdr:cNvSpPr/>
      </xdr:nvSpPr>
      <xdr:spPr>
        <a:xfrm>
          <a:off x="11163300" y="3524250"/>
          <a:ext cx="619125" cy="332232"/>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12</xdr:row>
      <xdr:rowOff>66675</xdr:rowOff>
    </xdr:from>
    <xdr:to>
      <xdr:col>9</xdr:col>
      <xdr:colOff>628650</xdr:colOff>
      <xdr:row>12</xdr:row>
      <xdr:rowOff>2324100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9550" y="7572375"/>
          <a:ext cx="10039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rgbClr val="FF0000"/>
              </a:solidFill>
            </a:rPr>
            <a:t>Outstanding Travel Advances: </a:t>
          </a:r>
        </a:p>
        <a:p>
          <a:r>
            <a:rPr lang="en-US" sz="1100" b="1"/>
            <a:t>• Travel Advances are due within 15 days after return from trip.</a:t>
          </a:r>
        </a:p>
        <a:p>
          <a:r>
            <a:rPr lang="en-US" sz="1100" b="1"/>
            <a:t>• If the employee is past due a second time, the employee will be ineligible for future advances for a period of one year.  Any travel during that year will be on a “reimbursement only” basis.</a:t>
          </a:r>
        </a:p>
        <a:p>
          <a:r>
            <a:rPr lang="en-US" sz="1100" b="1"/>
            <a:t>• If an employee has had their eligibility for advances revoked and then reinstated, any further revocation will be permanent.</a:t>
          </a:r>
        </a:p>
        <a:p>
          <a:r>
            <a:rPr lang="en-US" sz="1100" b="1"/>
            <a:t>• </a:t>
          </a:r>
          <a:r>
            <a:rPr lang="en-US" sz="1100" b="1" u="sng"/>
            <a:t>If it should become necessary to do a deduction from your payroll check, the employee will not qualify for future travel advances</a:t>
          </a:r>
          <a:r>
            <a:rPr lang="en-US" sz="1100" b="1"/>
            <a:t>. The deduction instituted will be the amount of the outstanding Travel Advance, not to exceed one-half of the employee's net pay. This deduction will continue until the outstanding Travel Advance is settled by the Travel Office. Undergraduates</a:t>
          </a:r>
          <a:r>
            <a:rPr lang="en-US" sz="1100" b="1" baseline="0"/>
            <a:t> will have a hold placed on their student records in the amount of the advance.</a:t>
          </a:r>
          <a:endParaRPr lang="en-US" sz="1100" b="1"/>
        </a:p>
        <a:p>
          <a:r>
            <a:rPr lang="en-US" sz="1100" b="1"/>
            <a:t>• Outstanding Travel Advances not only include instances when an Employee Travel Voucher has not been submitted to the Travel Office but also when reimbursable expenses processed on an Employee Travel Voucher are less than the Travel Advance received.</a:t>
          </a:r>
        </a:p>
        <a:p>
          <a:r>
            <a:rPr lang="en-US" sz="1100" b="1"/>
            <a:t>• Do Not Send CASH in Campus Mail! If cash is sent through campus mail and the funds are lost, the employee will remain</a:t>
          </a:r>
        </a:p>
        <a:p>
          <a:r>
            <a:rPr lang="en-US" sz="1100" b="1"/>
            <a:t> responsible for the balance of the unspent advance funds</a:t>
          </a:r>
          <a:r>
            <a:rPr lang="en-US"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498475</xdr:colOff>
      <xdr:row>5</xdr:row>
      <xdr:rowOff>257176</xdr:rowOff>
    </xdr:from>
    <xdr:to>
      <xdr:col>11</xdr:col>
      <xdr:colOff>873124</xdr:colOff>
      <xdr:row>7</xdr:row>
      <xdr:rowOff>149226</xdr:rowOff>
    </xdr:to>
    <xdr:sp macro="" textlink="">
      <xdr:nvSpPr>
        <xdr:cNvPr id="3" name="Left Arrow 2">
          <a:extLst>
            <a:ext uri="{FF2B5EF4-FFF2-40B4-BE49-F238E27FC236}">
              <a16:creationId xmlns:a16="http://schemas.microsoft.com/office/drawing/2014/main" id="{00000000-0008-0000-0800-000003000000}"/>
            </a:ext>
          </a:extLst>
        </xdr:cNvPr>
        <xdr:cNvSpPr/>
      </xdr:nvSpPr>
      <xdr:spPr>
        <a:xfrm>
          <a:off x="10391775" y="1514476"/>
          <a:ext cx="1085849" cy="43815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695325</xdr:colOff>
      <xdr:row>40</xdr:row>
      <xdr:rowOff>123825</xdr:rowOff>
    </xdr:from>
    <xdr:to>
      <xdr:col>11</xdr:col>
      <xdr:colOff>809625</xdr:colOff>
      <xdr:row>40</xdr:row>
      <xdr:rowOff>123825</xdr:rowOff>
    </xdr:to>
    <xdr:sp macro="" textlink="">
      <xdr:nvSpPr>
        <xdr:cNvPr id="7192" name="Line 2">
          <a:extLst>
            <a:ext uri="{FF2B5EF4-FFF2-40B4-BE49-F238E27FC236}">
              <a16:creationId xmlns:a16="http://schemas.microsoft.com/office/drawing/2014/main" id="{00000000-0008-0000-0900-0000181C0000}"/>
            </a:ext>
          </a:extLst>
        </xdr:cNvPr>
        <xdr:cNvSpPr>
          <a:spLocks noChangeShapeType="1"/>
        </xdr:cNvSpPr>
      </xdr:nvSpPr>
      <xdr:spPr bwMode="auto">
        <a:xfrm flipV="1">
          <a:off x="7648575" y="11515725"/>
          <a:ext cx="114300" cy="0"/>
        </a:xfrm>
        <a:prstGeom prst="line">
          <a:avLst/>
        </a:prstGeom>
        <a:noFill/>
        <a:ln w="9525">
          <a:solidFill>
            <a:srgbClr val="000000"/>
          </a:solidFill>
          <a:round/>
          <a:headEnd/>
          <a:tailEnd type="triangle" w="lg" len="lg"/>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142874</xdr:colOff>
      <xdr:row>0</xdr:row>
      <xdr:rowOff>152401</xdr:rowOff>
    </xdr:from>
    <xdr:to>
      <xdr:col>14</xdr:col>
      <xdr:colOff>38100</xdr:colOff>
      <xdr:row>63</xdr:row>
      <xdr:rowOff>142875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42874" y="152401"/>
          <a:ext cx="8572501" cy="10191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u="sng" cap="all">
              <a:solidFill>
                <a:schemeClr val="dk1"/>
              </a:solidFill>
              <a:latin typeface="Arial" pitchFamily="34" charset="0"/>
              <a:ea typeface="+mn-ea"/>
              <a:cs typeface="Arial" pitchFamily="34" charset="0"/>
            </a:rPr>
            <a:t>Instructions for charging registration fees using the Procurement Card</a:t>
          </a:r>
          <a:endParaRPr lang="en-US" sz="1200" b="1" u="sng">
            <a:solidFill>
              <a:schemeClr val="dk1"/>
            </a:solidFill>
            <a:latin typeface="Arial" pitchFamily="34" charset="0"/>
            <a:ea typeface="+mn-ea"/>
            <a:cs typeface="Arial" pitchFamily="34" charset="0"/>
          </a:endParaRPr>
        </a:p>
        <a:p>
          <a:r>
            <a:rPr lang="en-US" sz="1200" cap="all">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pPr algn="ctr"/>
          <a:r>
            <a:rPr lang="en-US" sz="1200" b="1" u="sng">
              <a:solidFill>
                <a:schemeClr val="tx2"/>
              </a:solidFill>
              <a:latin typeface="Arial" pitchFamily="34" charset="0"/>
              <a:ea typeface="+mn-ea"/>
              <a:cs typeface="Arial" pitchFamily="34" charset="0"/>
            </a:rPr>
            <a:t>Please read instructions completely before beginning process.</a:t>
          </a:r>
        </a:p>
        <a:p>
          <a:pPr algn="ctr"/>
          <a:endParaRPr lang="en-US" sz="1200" b="1">
            <a:solidFill>
              <a:schemeClr val="tx2"/>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In order for an employee to use the P-Card for payment of their registration fee for individual travel, joint travel or group travel the following steps must be followed to avoid the transaction from being rejected.   </a:t>
          </a:r>
        </a:p>
        <a:p>
          <a:endParaRPr lang="en-US" sz="1200" b="1" u="sng">
            <a:solidFill>
              <a:schemeClr val="dk1"/>
            </a:solidFill>
            <a:latin typeface="Arial" pitchFamily="34" charset="0"/>
            <a:ea typeface="+mn-ea"/>
            <a:cs typeface="Arial" pitchFamily="34" charset="0"/>
          </a:endParaRPr>
        </a:p>
        <a:p>
          <a:r>
            <a:rPr lang="en-US" sz="1200" b="1" u="sng">
              <a:solidFill>
                <a:schemeClr val="dk1"/>
              </a:solidFill>
              <a:latin typeface="Arial" pitchFamily="34" charset="0"/>
              <a:ea typeface="+mn-ea"/>
              <a:cs typeface="Arial" pitchFamily="34" charset="0"/>
            </a:rPr>
            <a:t>Pre-Approval Required </a:t>
          </a:r>
        </a:p>
        <a:p>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1.</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A </a:t>
          </a:r>
          <a:r>
            <a:rPr lang="en-US" sz="1200" b="1">
              <a:solidFill>
                <a:schemeClr val="dk1"/>
              </a:solidFill>
              <a:latin typeface="Arial" pitchFamily="34" charset="0"/>
              <a:ea typeface="+mn-ea"/>
              <a:cs typeface="Arial" pitchFamily="34" charset="0"/>
            </a:rPr>
            <a:t>Permission to Travel (PTT)</a:t>
          </a:r>
          <a:r>
            <a:rPr lang="en-US" sz="1200">
              <a:solidFill>
                <a:schemeClr val="dk1"/>
              </a:solidFill>
              <a:latin typeface="Arial" pitchFamily="34" charset="0"/>
              <a:ea typeface="+mn-ea"/>
              <a:cs typeface="Arial" pitchFamily="34" charset="0"/>
            </a:rPr>
            <a:t> should be completed for each employee or student whose registration will be paid using the P-Card.  </a:t>
          </a:r>
          <a:r>
            <a:rPr lang="en-US" sz="1200">
              <a:solidFill>
                <a:srgbClr val="FF0000"/>
              </a:solidFill>
              <a:latin typeface="Arial" pitchFamily="34" charset="0"/>
              <a:ea typeface="+mn-ea"/>
              <a:cs typeface="Arial" pitchFamily="34" charset="0"/>
            </a:rPr>
            <a:t>Travel Coordinator’s signature required before you will be allowed to charge the transaction to the P-card. PTT must then be sent via mail or scanned. The signed copy will be returned to you.  </a:t>
          </a:r>
          <a:r>
            <a:rPr lang="en-US" sz="1200">
              <a:solidFill>
                <a:schemeClr val="dk1"/>
              </a:solidFill>
              <a:latin typeface="Arial" pitchFamily="34" charset="0"/>
              <a:ea typeface="+mn-ea"/>
              <a:cs typeface="Arial" pitchFamily="34" charset="0"/>
            </a:rPr>
            <a:t>Include the </a:t>
          </a:r>
          <a:r>
            <a:rPr lang="en-US" sz="1200" b="1">
              <a:solidFill>
                <a:schemeClr val="dk1"/>
              </a:solidFill>
              <a:latin typeface="Arial" pitchFamily="34" charset="0"/>
              <a:ea typeface="+mn-ea"/>
              <a:cs typeface="Arial" pitchFamily="34" charset="0"/>
            </a:rPr>
            <a:t>conference literature</a:t>
          </a:r>
          <a:r>
            <a:rPr lang="en-US" sz="1200">
              <a:solidFill>
                <a:schemeClr val="dk1"/>
              </a:solidFill>
              <a:latin typeface="Arial" pitchFamily="34" charset="0"/>
              <a:ea typeface="+mn-ea"/>
              <a:cs typeface="Arial" pitchFamily="34" charset="0"/>
            </a:rPr>
            <a:t> that shows the available hotel choices and the blocked hotel room rates for the hotels with the PTT.  (This is a state requirement)</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2.</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The </a:t>
          </a:r>
          <a:r>
            <a:rPr lang="en-US" sz="1200" b="1">
              <a:solidFill>
                <a:schemeClr val="dk1"/>
              </a:solidFill>
              <a:latin typeface="Arial" pitchFamily="34" charset="0"/>
              <a:ea typeface="+mn-ea"/>
              <a:cs typeface="Arial" pitchFamily="34" charset="0"/>
            </a:rPr>
            <a:t>Registration Form</a:t>
          </a:r>
          <a:r>
            <a:rPr lang="en-US" sz="1200">
              <a:solidFill>
                <a:schemeClr val="dk1"/>
              </a:solidFill>
              <a:latin typeface="Arial" pitchFamily="34" charset="0"/>
              <a:ea typeface="+mn-ea"/>
              <a:cs typeface="Arial" pitchFamily="34" charset="0"/>
            </a:rPr>
            <a:t> showing the amount of the registration fee for each employee or student whose registration will be paid using the P-Card. Please separate the amount for Dues, Abstract Fees and Membership Fees. They require a different account code and must be split. </a:t>
          </a:r>
        </a:p>
        <a:p>
          <a:pPr lvl="1"/>
          <a:r>
            <a:rPr lang="en-US" sz="1200">
              <a:solidFill>
                <a:schemeClr val="dk1"/>
              </a:solidFill>
              <a:latin typeface="Arial" pitchFamily="34" charset="0"/>
              <a:ea typeface="+mn-ea"/>
              <a:cs typeface="Arial" pitchFamily="34" charset="0"/>
            </a:rPr>
            <a:t>Optional fees (e</a:t>
          </a:r>
          <a:r>
            <a:rPr lang="en-US" sz="1200" i="1">
              <a:solidFill>
                <a:schemeClr val="dk1"/>
              </a:solidFill>
              <a:latin typeface="Arial" pitchFamily="34" charset="0"/>
              <a:ea typeface="+mn-ea"/>
              <a:cs typeface="Arial" pitchFamily="34" charset="0"/>
            </a:rPr>
            <a:t>xample: Golf lessons, tours, food tasting, lessons, dances/parties, etc.) </a:t>
          </a:r>
          <a:r>
            <a:rPr lang="en-US" sz="1200">
              <a:solidFill>
                <a:schemeClr val="dk1"/>
              </a:solidFill>
              <a:latin typeface="Arial" pitchFamily="34" charset="0"/>
              <a:ea typeface="+mn-ea"/>
              <a:cs typeface="Arial" pitchFamily="34" charset="0"/>
            </a:rPr>
            <a:t>are not allowed and should be deducted from the registration fee amount.</a:t>
          </a:r>
          <a:r>
            <a:rPr lang="en-US" sz="1200" i="1">
              <a:solidFill>
                <a:schemeClr val="dk1"/>
              </a:solidFill>
              <a:latin typeface="Arial" pitchFamily="34" charset="0"/>
              <a:ea typeface="+mn-ea"/>
              <a:cs typeface="Arial" pitchFamily="34" charset="0"/>
            </a:rPr>
            <a:t> </a:t>
          </a:r>
          <a:r>
            <a:rPr lang="en-US" sz="1200" b="1" u="sng">
              <a:solidFill>
                <a:schemeClr val="dk1"/>
              </a:solidFill>
              <a:latin typeface="Arial" pitchFamily="34" charset="0"/>
              <a:ea typeface="+mn-ea"/>
              <a:cs typeface="Arial" pitchFamily="34" charset="0"/>
            </a:rPr>
            <a:t>If optional fees are charged, the transaction will be rejected. </a:t>
          </a:r>
          <a:endParaRPr lang="en-US" sz="1200">
            <a:solidFill>
              <a:schemeClr val="dk1"/>
            </a:solidFill>
            <a:latin typeface="Arial" pitchFamily="34" charset="0"/>
            <a:ea typeface="+mn-ea"/>
            <a:cs typeface="Arial" pitchFamily="34" charset="0"/>
          </a:endParaRPr>
        </a:p>
        <a:p>
          <a:pPr lvl="0"/>
          <a:endParaRPr lang="en-US" sz="1200">
            <a:solidFill>
              <a:schemeClr val="dk1"/>
            </a:solidFill>
            <a:latin typeface="Arial" pitchFamily="34" charset="0"/>
            <a:ea typeface="+mn-ea"/>
            <a:cs typeface="Arial" pitchFamily="34" charset="0"/>
          </a:endParaRPr>
        </a:p>
        <a:p>
          <a:pPr lvl="0"/>
          <a:r>
            <a:rPr lang="en-US" sz="1200" u="sng">
              <a:solidFill>
                <a:schemeClr val="dk1"/>
              </a:solidFill>
              <a:latin typeface="Arial" pitchFamily="34" charset="0"/>
              <a:ea typeface="+mn-ea"/>
              <a:cs typeface="Arial" pitchFamily="34" charset="0"/>
            </a:rPr>
            <a:t>You are now ready to charge your registration fee to the Pcard if steps 1 &amp; 2 have been completed. </a:t>
          </a:r>
        </a:p>
        <a:p>
          <a:pPr lvl="0"/>
          <a:endParaRPr lang="en-US" sz="1200" u="sng">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3.</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Use the P-card holder’s name as the “Bill to” name and the “Payment Detail Name” when paying the transaction. Include the traveler’s name (if different) in the field the vendor uses to identify the attendee. </a:t>
          </a:r>
        </a:p>
        <a:p>
          <a:pPr lvl="0"/>
          <a:endParaRPr lang="en-US" sz="1200">
            <a:solidFill>
              <a:schemeClr val="dk1"/>
            </a:solidFill>
            <a:latin typeface="Arial" pitchFamily="34" charset="0"/>
            <a:ea typeface="+mn-ea"/>
            <a:cs typeface="Arial" pitchFamily="34" charset="0"/>
          </a:endParaRPr>
        </a:p>
        <a:p>
          <a:pPr lvl="0"/>
          <a:r>
            <a:rPr lang="en-US" sz="1200" b="1" u="none">
              <a:solidFill>
                <a:srgbClr val="FF0000"/>
              </a:solidFill>
              <a:latin typeface="Arial" pitchFamily="34" charset="0"/>
              <a:ea typeface="+mn-ea"/>
              <a:cs typeface="Arial" pitchFamily="34" charset="0"/>
            </a:rPr>
            <a:t>4.  </a:t>
          </a:r>
          <a:r>
            <a:rPr lang="en-US" sz="1200" b="1" u="sng">
              <a:solidFill>
                <a:srgbClr val="FF0000"/>
              </a:solidFill>
              <a:latin typeface="Arial" pitchFamily="34" charset="0"/>
              <a:ea typeface="+mn-ea"/>
              <a:cs typeface="Arial" pitchFamily="34" charset="0"/>
            </a:rPr>
            <a:t>You will have two (2) business days to upload your transaction to Soarfin.</a:t>
          </a:r>
          <a:r>
            <a:rPr lang="en-US" sz="1200" b="1">
              <a:solidFill>
                <a:srgbClr val="FF0000"/>
              </a:solidFill>
              <a:latin typeface="Arial" pitchFamily="34" charset="0"/>
              <a:ea typeface="+mn-ea"/>
              <a:cs typeface="Arial" pitchFamily="34" charset="0"/>
            </a:rPr>
            <a:t> </a:t>
          </a:r>
        </a:p>
        <a:p>
          <a:endParaRPr lang="en-US" sz="1200" b="1" u="sng">
            <a:solidFill>
              <a:schemeClr val="dk1"/>
            </a:solidFill>
            <a:latin typeface="Arial" pitchFamily="34" charset="0"/>
            <a:ea typeface="+mn-ea"/>
            <a:cs typeface="Arial" pitchFamily="34" charset="0"/>
          </a:endParaRPr>
        </a:p>
        <a:p>
          <a:endParaRPr lang="en-US" sz="1200" b="1" u="sng">
            <a:solidFill>
              <a:schemeClr val="dk1"/>
            </a:solidFill>
            <a:latin typeface="Arial" pitchFamily="34" charset="0"/>
            <a:ea typeface="+mn-ea"/>
            <a:cs typeface="Arial" pitchFamily="34" charset="0"/>
          </a:endParaRPr>
        </a:p>
        <a:p>
          <a:r>
            <a:rPr lang="en-US" sz="1200" b="1" u="sng">
              <a:solidFill>
                <a:schemeClr val="dk1"/>
              </a:solidFill>
              <a:latin typeface="Arial" pitchFamily="34" charset="0"/>
              <a:ea typeface="+mn-ea"/>
              <a:cs typeface="Arial" pitchFamily="34" charset="0"/>
            </a:rPr>
            <a:t>Documents Required for Soarfin Upload</a:t>
          </a:r>
          <a:r>
            <a:rPr lang="en-US" sz="1200" b="1">
              <a:solidFill>
                <a:schemeClr val="dk1"/>
              </a:solidFill>
              <a:latin typeface="Arial" pitchFamily="34" charset="0"/>
              <a:ea typeface="+mn-ea"/>
              <a:cs typeface="Arial" pitchFamily="34" charset="0"/>
            </a:rPr>
            <a:t>  </a:t>
          </a:r>
        </a:p>
        <a:p>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1.</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The Registration Form showing the amount of the registration fee for each employee or student whose registration will be paid using the P-Card.  (</a:t>
          </a:r>
          <a:r>
            <a:rPr lang="en-US" sz="1200" i="1">
              <a:solidFill>
                <a:schemeClr val="dk1"/>
              </a:solidFill>
              <a:latin typeface="Arial" pitchFamily="34" charset="0"/>
              <a:ea typeface="+mn-ea"/>
              <a:cs typeface="Arial" pitchFamily="34" charset="0"/>
            </a:rPr>
            <a:t>Student Group travel requires list of names with student I.D.#)</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2.</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The Permission to Travel (PTT)</a:t>
          </a:r>
          <a:r>
            <a:rPr lang="en-US" sz="1200" baseline="0">
              <a:solidFill>
                <a:schemeClr val="dk1"/>
              </a:solidFill>
              <a:latin typeface="Arial" pitchFamily="34" charset="0"/>
              <a:ea typeface="+mn-ea"/>
              <a:cs typeface="Arial" pitchFamily="34" charset="0"/>
            </a:rPr>
            <a:t> signed by the Travel Coordinator,</a:t>
          </a:r>
          <a:r>
            <a:rPr lang="en-US" sz="1200">
              <a:solidFill>
                <a:schemeClr val="dk1"/>
              </a:solidFill>
              <a:latin typeface="Arial" pitchFamily="34" charset="0"/>
              <a:ea typeface="+mn-ea"/>
              <a:cs typeface="Arial" pitchFamily="34" charset="0"/>
            </a:rPr>
            <a:t> for each employee or student whose registration will be paid using the P-Card.  </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3.  The description of the charge in Soarfin should be:  Goods: </a:t>
          </a:r>
          <a:r>
            <a:rPr lang="en-US" sz="1200" b="1" u="sng">
              <a:solidFill>
                <a:schemeClr val="dk1"/>
              </a:solidFill>
              <a:latin typeface="Arial" pitchFamily="34" charset="0"/>
              <a:ea typeface="+mn-ea"/>
              <a:cs typeface="Arial" pitchFamily="34" charset="0"/>
            </a:rPr>
            <a:t>REG FEE </a:t>
          </a:r>
          <a:r>
            <a:rPr lang="en-US" sz="1200" b="0" u="none">
              <a:solidFill>
                <a:schemeClr val="dk1"/>
              </a:solidFill>
              <a:latin typeface="Arial" pitchFamily="34" charset="0"/>
              <a:ea typeface="+mn-ea"/>
              <a:cs typeface="Arial" pitchFamily="34" charset="0"/>
            </a:rPr>
            <a:t>and a brief description of</a:t>
          </a:r>
          <a:r>
            <a:rPr lang="en-US" sz="1200" b="0" u="none" baseline="0">
              <a:solidFill>
                <a:schemeClr val="dk1"/>
              </a:solidFill>
              <a:latin typeface="Arial" pitchFamily="34" charset="0"/>
              <a:ea typeface="+mn-ea"/>
              <a:cs typeface="Arial" pitchFamily="34" charset="0"/>
            </a:rPr>
            <a:t> the event.  Example: </a:t>
          </a:r>
          <a:r>
            <a:rPr lang="en-US" sz="1200" b="0" u="none">
              <a:solidFill>
                <a:schemeClr val="dk1"/>
              </a:solidFill>
              <a:latin typeface="Arial" pitchFamily="34" charset="0"/>
              <a:ea typeface="+mn-ea"/>
              <a:cs typeface="Arial" pitchFamily="34" charset="0"/>
            </a:rPr>
            <a:t> </a:t>
          </a:r>
          <a:r>
            <a:rPr lang="en-US" sz="1200" i="1">
              <a:solidFill>
                <a:schemeClr val="dk1"/>
              </a:solidFill>
              <a:latin typeface="Arial" pitchFamily="34" charset="0"/>
              <a:ea typeface="+mn-ea"/>
              <a:cs typeface="Arial" pitchFamily="34" charset="0"/>
            </a:rPr>
            <a:t>(name of conference/event, the name(s) of the traveler, the location of travel)</a:t>
          </a:r>
          <a:r>
            <a:rPr lang="en-US" sz="1200">
              <a:solidFill>
                <a:schemeClr val="dk1"/>
              </a:solidFill>
              <a:latin typeface="Arial" pitchFamily="34" charset="0"/>
              <a:ea typeface="+mn-ea"/>
              <a:cs typeface="Arial" pitchFamily="34" charset="0"/>
            </a:rPr>
            <a:t>. </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5.  Upload the paid receipt and approved PTT into Soarfin, please assign the proper account code for your transaction.</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Combined amounts must be separated and split according to the designated account code).</a:t>
          </a:r>
        </a:p>
        <a:p>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In-State</a:t>
          </a:r>
          <a:r>
            <a:rPr lang="en-US" sz="1200" baseline="0">
              <a:solidFill>
                <a:schemeClr val="dk1"/>
              </a:solidFill>
              <a:latin typeface="Arial" pitchFamily="34" charset="0"/>
              <a:ea typeface="+mn-ea"/>
              <a:cs typeface="Arial" pitchFamily="34" charset="0"/>
            </a:rPr>
            <a:t> Definition</a:t>
          </a:r>
          <a:r>
            <a:rPr lang="en-US" sz="1200">
              <a:solidFill>
                <a:schemeClr val="dk1"/>
              </a:solidFill>
              <a:latin typeface="Arial" pitchFamily="34" charset="0"/>
              <a:ea typeface="+mn-ea"/>
              <a:cs typeface="Arial" pitchFamily="34" charset="0"/>
            </a:rPr>
            <a:t>: 	Travel that starts in the State of Mississippi </a:t>
          </a:r>
        </a:p>
        <a:p>
          <a:r>
            <a:rPr lang="en-US" sz="1200">
              <a:solidFill>
                <a:schemeClr val="dk1"/>
              </a:solidFill>
              <a:latin typeface="Arial" pitchFamily="34" charset="0"/>
              <a:ea typeface="+mn-ea"/>
              <a:cs typeface="Arial" pitchFamily="34" charset="0"/>
            </a:rPr>
            <a:t>Out-of-State</a:t>
          </a:r>
          <a:r>
            <a:rPr lang="en-US" sz="1200" baseline="0">
              <a:solidFill>
                <a:schemeClr val="dk1"/>
              </a:solidFill>
              <a:latin typeface="Arial" pitchFamily="34" charset="0"/>
              <a:ea typeface="+mn-ea"/>
              <a:cs typeface="Arial" pitchFamily="34" charset="0"/>
            </a:rPr>
            <a:t> Definition</a:t>
          </a:r>
          <a:r>
            <a:rPr lang="en-US" sz="1200">
              <a:solidFill>
                <a:schemeClr val="dk1"/>
              </a:solidFill>
              <a:latin typeface="Arial" pitchFamily="34" charset="0"/>
              <a:ea typeface="+mn-ea"/>
              <a:cs typeface="Arial" pitchFamily="34" charset="0"/>
            </a:rPr>
            <a:t>: 	Travel that starts when you arrive in another state. </a:t>
          </a:r>
        </a:p>
        <a:p>
          <a:endParaRPr lang="en-US" sz="1200" i="1">
            <a:solidFill>
              <a:schemeClr val="dk1"/>
            </a:solidFill>
            <a:latin typeface="Arial" pitchFamily="34" charset="0"/>
            <a:ea typeface="+mn-ea"/>
            <a:cs typeface="Arial" pitchFamily="34" charset="0"/>
          </a:endParaRPr>
        </a:p>
        <a:p>
          <a:r>
            <a:rPr lang="en-US" sz="1200" i="1" u="sng">
              <a:solidFill>
                <a:schemeClr val="dk1"/>
              </a:solidFill>
              <a:latin typeface="Arial" pitchFamily="34" charset="0"/>
              <a:ea typeface="+mn-ea"/>
              <a:cs typeface="Arial" pitchFamily="34" charset="0"/>
            </a:rPr>
            <a:t>Account Code</a:t>
          </a:r>
          <a:r>
            <a:rPr lang="en-US" sz="1200" i="1">
              <a:solidFill>
                <a:schemeClr val="dk1"/>
              </a:solidFill>
              <a:latin typeface="Arial" pitchFamily="34" charset="0"/>
              <a:ea typeface="+mn-ea"/>
              <a:cs typeface="Arial" pitchFamily="34" charset="0"/>
            </a:rPr>
            <a:t>	</a:t>
          </a:r>
          <a:r>
            <a:rPr lang="en-US" sz="1200" u="sng">
              <a:solidFill>
                <a:schemeClr val="dk1"/>
              </a:solidFill>
              <a:latin typeface="Arial" pitchFamily="34" charset="0"/>
              <a:ea typeface="+mn-ea"/>
              <a:cs typeface="Arial" pitchFamily="34" charset="0"/>
            </a:rPr>
            <a:t>In-State Travel</a:t>
          </a:r>
          <a:r>
            <a:rPr lang="en-US" sz="1200">
              <a:solidFill>
                <a:schemeClr val="dk1"/>
              </a:solidFill>
              <a:latin typeface="Arial" pitchFamily="34" charset="0"/>
              <a:ea typeface="+mn-ea"/>
              <a:cs typeface="Arial" pitchFamily="34" charset="0"/>
            </a:rPr>
            <a:t>	</a:t>
          </a:r>
          <a:r>
            <a:rPr lang="en-US" sz="1200" u="sng">
              <a:solidFill>
                <a:schemeClr val="dk1"/>
              </a:solidFill>
              <a:latin typeface="Arial" pitchFamily="34" charset="0"/>
              <a:ea typeface="+mn-ea"/>
              <a:cs typeface="Arial" pitchFamily="34" charset="0"/>
            </a:rPr>
            <a:t>Out-of State Travel</a:t>
          </a:r>
        </a:p>
        <a:p>
          <a:r>
            <a:rPr lang="en-US" sz="1200" b="1">
              <a:solidFill>
                <a:schemeClr val="dk1"/>
              </a:solidFill>
              <a:latin typeface="Arial" pitchFamily="34" charset="0"/>
              <a:ea typeface="+mn-ea"/>
              <a:cs typeface="Arial" pitchFamily="34" charset="0"/>
            </a:rPr>
            <a:t>Official Business	604070		604170</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Conferences	604270		604370</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Groups		604570		604670</a:t>
          </a:r>
        </a:p>
        <a:p>
          <a:r>
            <a:rPr lang="en-US" sz="1200" b="1">
              <a:solidFill>
                <a:schemeClr val="dk1"/>
              </a:solidFill>
              <a:latin typeface="Arial" pitchFamily="34" charset="0"/>
              <a:ea typeface="+mn-ea"/>
              <a:cs typeface="Arial" pitchFamily="34" charset="0"/>
            </a:rPr>
            <a:t>Virtual Conferences	604380</a:t>
          </a:r>
          <a:endParaRPr lang="en-US" sz="1200">
            <a:solidFill>
              <a:schemeClr val="dk1"/>
            </a:solidFill>
            <a:latin typeface="Arial" pitchFamily="34" charset="0"/>
            <a:ea typeface="+mn-ea"/>
            <a:cs typeface="Arial" pitchFamily="34" charset="0"/>
          </a:endParaRPr>
        </a:p>
        <a:p>
          <a:r>
            <a:rPr lang="en-US" sz="1100">
              <a:solidFill>
                <a:srgbClr val="FF0000"/>
              </a:solidFill>
              <a:latin typeface="+mn-lt"/>
              <a:ea typeface="+mn-ea"/>
              <a:cs typeface="+mn-cs"/>
            </a:rPr>
            <a:t>(Combined amounts must be separated and split according to the designated account code).</a:t>
          </a:r>
          <a:endParaRPr lang="en-US" sz="1200" i="1">
            <a:solidFill>
              <a:srgbClr val="FF0000"/>
            </a:solidFill>
            <a:latin typeface="Arial" pitchFamily="34" charset="0"/>
            <a:ea typeface="+mn-ea"/>
            <a:cs typeface="Arial" pitchFamily="34" charset="0"/>
          </a:endParaRPr>
        </a:p>
        <a:p>
          <a:r>
            <a:rPr lang="en-US" sz="1200" i="1">
              <a:solidFill>
                <a:schemeClr val="dk1"/>
              </a:solidFill>
              <a:latin typeface="Arial" pitchFamily="34" charset="0"/>
              <a:ea typeface="+mn-ea"/>
              <a:cs typeface="Arial" pitchFamily="34" charset="0"/>
            </a:rPr>
            <a:t>Membership Fee	605820		605820</a:t>
          </a:r>
          <a:endParaRPr lang="en-US" sz="1200">
            <a:solidFill>
              <a:schemeClr val="dk1"/>
            </a:solidFill>
            <a:latin typeface="Arial" pitchFamily="34" charset="0"/>
            <a:ea typeface="+mn-ea"/>
            <a:cs typeface="Arial" pitchFamily="34" charset="0"/>
          </a:endParaRPr>
        </a:p>
        <a:p>
          <a:r>
            <a:rPr lang="en-US" sz="1200" i="1">
              <a:solidFill>
                <a:schemeClr val="dk1"/>
              </a:solidFill>
              <a:latin typeface="Arial" pitchFamily="34" charset="0"/>
              <a:ea typeface="+mn-ea"/>
              <a:cs typeface="Arial" pitchFamily="34" charset="0"/>
            </a:rPr>
            <a:t>Dues 		605820		605820</a:t>
          </a:r>
          <a:endParaRPr lang="en-US" sz="1200">
            <a:solidFill>
              <a:schemeClr val="dk1"/>
            </a:solidFill>
            <a:latin typeface="Arial" pitchFamily="34" charset="0"/>
            <a:ea typeface="+mn-ea"/>
            <a:cs typeface="Arial" pitchFamily="34" charset="0"/>
          </a:endParaRPr>
        </a:p>
        <a:p>
          <a:r>
            <a:rPr lang="en-US" sz="1200" i="1">
              <a:solidFill>
                <a:schemeClr val="dk1"/>
              </a:solidFill>
              <a:latin typeface="Arial" pitchFamily="34" charset="0"/>
              <a:ea typeface="+mn-ea"/>
              <a:cs typeface="Arial" pitchFamily="34" charset="0"/>
            </a:rPr>
            <a:t>Abstract Fee		605890		605890</a:t>
          </a:r>
          <a:endParaRPr lang="en-US" sz="1200">
            <a:solidFill>
              <a:schemeClr val="dk1"/>
            </a:solidFill>
            <a:latin typeface="Arial" pitchFamily="34" charset="0"/>
            <a:ea typeface="+mn-ea"/>
            <a:cs typeface="Arial" pitchFamily="34" charset="0"/>
          </a:endParaRPr>
        </a:p>
        <a:p>
          <a:endParaRPr lang="en-US" sz="1200" b="1">
            <a:solidFill>
              <a:schemeClr val="dk1"/>
            </a:solidFill>
            <a:latin typeface="Arial" pitchFamily="34" charset="0"/>
            <a:ea typeface="+mn-ea"/>
            <a:cs typeface="Arial" pitchFamily="34" charset="0"/>
          </a:endParaRPr>
        </a:p>
        <a:p>
          <a:pPr algn="ctr"/>
          <a:r>
            <a:rPr lang="en-US" sz="1200" b="1" u="sng">
              <a:solidFill>
                <a:schemeClr val="tx2"/>
              </a:solidFill>
              <a:latin typeface="Arial" pitchFamily="34" charset="0"/>
              <a:ea typeface="+mn-ea"/>
              <a:cs typeface="Arial" pitchFamily="34" charset="0"/>
            </a:rPr>
            <a:t>After you have successfully charged your registration fee to your P-Card DO NOT include it on your Travel Voucher.  </a:t>
          </a:r>
        </a:p>
        <a:p>
          <a:pPr algn="ctr"/>
          <a:endParaRPr lang="en-US" sz="1200" b="1" u="sng">
            <a:solidFill>
              <a:schemeClr val="tx2"/>
            </a:solidFill>
            <a:latin typeface="Arial" pitchFamily="34" charset="0"/>
            <a:ea typeface="+mn-ea"/>
            <a:cs typeface="Arial" pitchFamily="34" charset="0"/>
          </a:endParaRPr>
        </a:p>
        <a:p>
          <a:pPr algn="ctr"/>
          <a:r>
            <a:rPr lang="en-US" sz="1800" b="0" u="none">
              <a:solidFill>
                <a:schemeClr val="dk1"/>
              </a:solidFill>
              <a:latin typeface="Arial" pitchFamily="34" charset="0"/>
              <a:ea typeface="+mn-ea"/>
              <a:cs typeface="Arial" pitchFamily="34" charset="0"/>
            </a:rPr>
            <a:t>If you have questions, please call the Travel Office at 6-4131 prior to charging.</a:t>
          </a:r>
        </a:p>
        <a:p>
          <a:endParaRPr lang="en-US" sz="12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usm.edu/procurement/travel.html"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gsa.gov/system/files/FY2025_PerDiemMasterRatesFile.xlsx"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sa.gov/system/files/FY2025_PerDiemMasterRatesFile.xls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usm.edu/procurement/travel.htm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544B-5BF6-479F-B4AE-A5CDAE5B72EF}">
  <dimension ref="A1:L211"/>
  <sheetViews>
    <sheetView showRowColHeaders="0" workbookViewId="0">
      <selection activeCell="A5" sqref="A5"/>
    </sheetView>
  </sheetViews>
  <sheetFormatPr defaultColWidth="8.85546875" defaultRowHeight="15" x14ac:dyDescent="0.2"/>
  <cols>
    <col min="1" max="1" width="34.7109375" style="293" customWidth="1"/>
    <col min="2" max="2" width="33.28515625" style="283" customWidth="1"/>
    <col min="3" max="3" width="67.28515625" style="296" customWidth="1"/>
    <col min="4" max="4" width="56.28515625" style="295" customWidth="1"/>
    <col min="5" max="16384" width="8.85546875" style="283"/>
  </cols>
  <sheetData>
    <row r="1" spans="1:4" ht="36" x14ac:dyDescent="0.2">
      <c r="A1" s="551" t="s">
        <v>375</v>
      </c>
      <c r="B1" s="551"/>
      <c r="C1" s="551"/>
      <c r="D1" s="551"/>
    </row>
    <row r="3" spans="1:4" s="288" customFormat="1" ht="18.75" x14ac:dyDescent="0.3">
      <c r="A3" s="284" t="s">
        <v>376</v>
      </c>
      <c r="B3" s="285" t="s">
        <v>377</v>
      </c>
      <c r="C3" s="286" t="s">
        <v>378</v>
      </c>
      <c r="D3" s="287" t="s">
        <v>379</v>
      </c>
    </row>
    <row r="4" spans="1:4" x14ac:dyDescent="0.2">
      <c r="A4" s="289" t="s">
        <v>380</v>
      </c>
      <c r="B4" s="290"/>
      <c r="C4" s="291" t="s">
        <v>381</v>
      </c>
      <c r="D4" s="292"/>
    </row>
    <row r="5" spans="1:4" ht="45" x14ac:dyDescent="0.2">
      <c r="A5" s="293" t="s">
        <v>382</v>
      </c>
      <c r="B5" s="283" t="s">
        <v>15</v>
      </c>
      <c r="C5" s="294" t="s">
        <v>383</v>
      </c>
    </row>
    <row r="6" spans="1:4" x14ac:dyDescent="0.2">
      <c r="A6" s="293" t="s">
        <v>384</v>
      </c>
      <c r="B6" s="283" t="s">
        <v>385</v>
      </c>
      <c r="C6" s="296" t="s">
        <v>386</v>
      </c>
    </row>
    <row r="7" spans="1:4" ht="25.5" x14ac:dyDescent="0.2">
      <c r="A7" s="293" t="s">
        <v>212</v>
      </c>
      <c r="B7" s="297" t="s">
        <v>387</v>
      </c>
      <c r="C7" s="296" t="s">
        <v>388</v>
      </c>
    </row>
    <row r="8" spans="1:4" ht="78.75" x14ac:dyDescent="0.2">
      <c r="A8" s="298" t="s">
        <v>62</v>
      </c>
      <c r="B8" s="296" t="s">
        <v>389</v>
      </c>
      <c r="C8" s="296" t="s">
        <v>390</v>
      </c>
      <c r="D8" s="296" t="s">
        <v>391</v>
      </c>
    </row>
    <row r="9" spans="1:4" ht="78.75" x14ac:dyDescent="0.2">
      <c r="A9" s="299" t="s">
        <v>392</v>
      </c>
      <c r="B9" s="300" t="s">
        <v>393</v>
      </c>
      <c r="C9" s="300" t="s">
        <v>394</v>
      </c>
      <c r="D9" s="300" t="s">
        <v>395</v>
      </c>
    </row>
    <row r="10" spans="1:4" s="303" customFormat="1" ht="142.5" x14ac:dyDescent="0.2">
      <c r="A10" s="293" t="s">
        <v>1</v>
      </c>
      <c r="B10" s="301" t="s">
        <v>396</v>
      </c>
      <c r="C10" s="301" t="s">
        <v>397</v>
      </c>
      <c r="D10" s="302" t="s">
        <v>398</v>
      </c>
    </row>
    <row r="11" spans="1:4" s="305" customFormat="1" ht="139.15" customHeight="1" x14ac:dyDescent="0.2">
      <c r="A11" s="299" t="s">
        <v>399</v>
      </c>
      <c r="B11" s="300" t="s">
        <v>400</v>
      </c>
      <c r="C11" s="300" t="s">
        <v>397</v>
      </c>
      <c r="D11" s="304" t="s">
        <v>401</v>
      </c>
    </row>
    <row r="12" spans="1:4" s="305" customFormat="1" ht="79.150000000000006" customHeight="1" x14ac:dyDescent="0.2">
      <c r="A12" s="299" t="s">
        <v>402</v>
      </c>
      <c r="B12" s="300" t="s">
        <v>403</v>
      </c>
      <c r="C12" s="300" t="s">
        <v>404</v>
      </c>
      <c r="D12" s="304" t="s">
        <v>405</v>
      </c>
    </row>
    <row r="13" spans="1:4" ht="25.5" x14ac:dyDescent="0.2">
      <c r="A13" s="293" t="s">
        <v>406</v>
      </c>
      <c r="B13" s="297" t="s">
        <v>407</v>
      </c>
      <c r="C13" s="296" t="s">
        <v>408</v>
      </c>
    </row>
    <row r="14" spans="1:4" ht="25.5" x14ac:dyDescent="0.2">
      <c r="A14" s="293" t="s">
        <v>213</v>
      </c>
      <c r="B14" s="297" t="s">
        <v>409</v>
      </c>
      <c r="C14" s="296" t="s">
        <v>410</v>
      </c>
    </row>
    <row r="15" spans="1:4" ht="25.5" x14ac:dyDescent="0.2">
      <c r="A15" s="293" t="s">
        <v>411</v>
      </c>
      <c r="B15" s="297" t="s">
        <v>412</v>
      </c>
      <c r="C15" s="296" t="s">
        <v>413</v>
      </c>
    </row>
    <row r="16" spans="1:4" ht="38.25" x14ac:dyDescent="0.2">
      <c r="A16" s="293" t="s">
        <v>63</v>
      </c>
      <c r="B16" s="297" t="s">
        <v>414</v>
      </c>
      <c r="C16" s="296" t="s">
        <v>415</v>
      </c>
    </row>
    <row r="17" spans="1:6" ht="25.5" x14ac:dyDescent="0.2">
      <c r="A17" s="293" t="s">
        <v>105</v>
      </c>
      <c r="B17" s="297" t="s">
        <v>416</v>
      </c>
      <c r="C17" s="296" t="s">
        <v>417</v>
      </c>
    </row>
    <row r="18" spans="1:6" ht="25.5" x14ac:dyDescent="0.2">
      <c r="A18" s="293" t="s">
        <v>214</v>
      </c>
      <c r="B18" s="297" t="s">
        <v>418</v>
      </c>
      <c r="C18" s="296" t="s">
        <v>419</v>
      </c>
    </row>
    <row r="19" spans="1:6" ht="15.75" x14ac:dyDescent="0.2">
      <c r="A19" s="306" t="s">
        <v>212</v>
      </c>
      <c r="B19" s="290"/>
      <c r="C19" s="291"/>
      <c r="D19" s="292"/>
    </row>
    <row r="20" spans="1:6" ht="30" x14ac:dyDescent="0.2">
      <c r="A20" s="307" t="s">
        <v>420</v>
      </c>
      <c r="B20" s="552" t="s">
        <v>421</v>
      </c>
      <c r="C20" s="553"/>
      <c r="D20" s="308"/>
      <c r="E20" s="309"/>
      <c r="F20" s="309"/>
    </row>
    <row r="21" spans="1:6" ht="38.25" x14ac:dyDescent="0.2">
      <c r="A21" s="310" t="s">
        <v>422</v>
      </c>
      <c r="B21" s="297" t="s">
        <v>423</v>
      </c>
      <c r="C21" s="296" t="s">
        <v>424</v>
      </c>
    </row>
    <row r="22" spans="1:6" x14ac:dyDescent="0.2">
      <c r="A22" s="310" t="s">
        <v>422</v>
      </c>
      <c r="B22" s="297" t="s">
        <v>425</v>
      </c>
      <c r="C22" s="296" t="s">
        <v>426</v>
      </c>
    </row>
    <row r="23" spans="1:6" ht="51" x14ac:dyDescent="0.2">
      <c r="A23" s="310" t="s">
        <v>422</v>
      </c>
      <c r="B23" s="297" t="s">
        <v>427</v>
      </c>
      <c r="C23" s="296" t="s">
        <v>428</v>
      </c>
    </row>
    <row r="24" spans="1:6" ht="25.5" x14ac:dyDescent="0.2">
      <c r="A24" s="310" t="s">
        <v>422</v>
      </c>
      <c r="B24" s="297" t="s">
        <v>429</v>
      </c>
      <c r="C24" s="296" t="s">
        <v>430</v>
      </c>
    </row>
    <row r="25" spans="1:6" ht="25.5" x14ac:dyDescent="0.2">
      <c r="A25" s="310" t="s">
        <v>422</v>
      </c>
      <c r="B25" s="297" t="s">
        <v>431</v>
      </c>
      <c r="C25" s="296" t="s">
        <v>432</v>
      </c>
    </row>
    <row r="26" spans="1:6" x14ac:dyDescent="0.2">
      <c r="A26" s="310" t="s">
        <v>422</v>
      </c>
      <c r="B26" s="297" t="s">
        <v>433</v>
      </c>
      <c r="C26" s="296" t="s">
        <v>434</v>
      </c>
    </row>
    <row r="27" spans="1:6" ht="25.5" x14ac:dyDescent="0.2">
      <c r="A27" s="310" t="s">
        <v>422</v>
      </c>
      <c r="B27" s="297" t="s">
        <v>435</v>
      </c>
      <c r="C27" s="296" t="s">
        <v>436</v>
      </c>
    </row>
    <row r="28" spans="1:6" ht="25.5" x14ac:dyDescent="0.2">
      <c r="A28" s="310" t="s">
        <v>422</v>
      </c>
      <c r="B28" s="297" t="s">
        <v>437</v>
      </c>
      <c r="C28" s="296" t="s">
        <v>438</v>
      </c>
    </row>
    <row r="29" spans="1:6" ht="76.5" x14ac:dyDescent="0.2">
      <c r="A29" s="310" t="s">
        <v>422</v>
      </c>
      <c r="B29" s="297" t="s">
        <v>439</v>
      </c>
      <c r="C29" s="296" t="s">
        <v>440</v>
      </c>
    </row>
    <row r="30" spans="1:6" ht="25.5" x14ac:dyDescent="0.2">
      <c r="A30" s="310" t="s">
        <v>422</v>
      </c>
      <c r="B30" s="297" t="s">
        <v>441</v>
      </c>
      <c r="C30" s="296" t="s">
        <v>442</v>
      </c>
    </row>
    <row r="31" spans="1:6" ht="51" x14ac:dyDescent="0.2">
      <c r="A31" s="310" t="s">
        <v>422</v>
      </c>
      <c r="B31" s="297" t="s">
        <v>443</v>
      </c>
      <c r="C31" s="296" t="s">
        <v>444</v>
      </c>
    </row>
    <row r="32" spans="1:6" ht="38.25" x14ac:dyDescent="0.2">
      <c r="A32" s="310" t="s">
        <v>422</v>
      </c>
      <c r="B32" s="297" t="s">
        <v>445</v>
      </c>
      <c r="C32" s="296" t="s">
        <v>446</v>
      </c>
    </row>
    <row r="33" spans="1:4" ht="25.5" x14ac:dyDescent="0.2">
      <c r="A33" s="310" t="s">
        <v>422</v>
      </c>
      <c r="B33" s="297" t="s">
        <v>447</v>
      </c>
      <c r="C33" s="296" t="s">
        <v>448</v>
      </c>
    </row>
    <row r="34" spans="1:4" x14ac:dyDescent="0.2">
      <c r="A34" s="310" t="s">
        <v>422</v>
      </c>
      <c r="B34" s="297" t="s">
        <v>449</v>
      </c>
      <c r="C34" s="296" t="s">
        <v>450</v>
      </c>
    </row>
    <row r="35" spans="1:4" ht="25.5" x14ac:dyDescent="0.2">
      <c r="A35" s="310" t="s">
        <v>422</v>
      </c>
      <c r="B35" s="297" t="s">
        <v>451</v>
      </c>
      <c r="C35" s="296" t="s">
        <v>452</v>
      </c>
    </row>
    <row r="36" spans="1:4" ht="25.5" x14ac:dyDescent="0.2">
      <c r="A36" s="310" t="s">
        <v>422</v>
      </c>
      <c r="B36" s="297" t="s">
        <v>453</v>
      </c>
      <c r="C36" s="296" t="s">
        <v>454</v>
      </c>
    </row>
    <row r="37" spans="1:4" x14ac:dyDescent="0.2">
      <c r="A37" s="310" t="s">
        <v>422</v>
      </c>
      <c r="B37" s="297" t="s">
        <v>455</v>
      </c>
      <c r="C37" s="296" t="s">
        <v>456</v>
      </c>
    </row>
    <row r="38" spans="1:4" x14ac:dyDescent="0.2">
      <c r="A38" s="310" t="s">
        <v>422</v>
      </c>
      <c r="B38" s="297" t="s">
        <v>457</v>
      </c>
      <c r="C38" s="296" t="s">
        <v>458</v>
      </c>
    </row>
    <row r="39" spans="1:4" x14ac:dyDescent="0.2">
      <c r="A39" s="310" t="s">
        <v>422</v>
      </c>
      <c r="B39" s="297" t="s">
        <v>459</v>
      </c>
      <c r="C39" s="296" t="s">
        <v>460</v>
      </c>
    </row>
    <row r="40" spans="1:4" ht="102" x14ac:dyDescent="0.2">
      <c r="A40" s="310" t="s">
        <v>422</v>
      </c>
      <c r="B40" s="297" t="s">
        <v>461</v>
      </c>
      <c r="C40" s="296" t="s">
        <v>462</v>
      </c>
      <c r="D40" s="295" t="s">
        <v>463</v>
      </c>
    </row>
    <row r="41" spans="1:4" x14ac:dyDescent="0.2">
      <c r="A41" s="310" t="s">
        <v>422</v>
      </c>
      <c r="B41" s="297" t="s">
        <v>464</v>
      </c>
      <c r="C41" s="296" t="s">
        <v>465</v>
      </c>
    </row>
    <row r="42" spans="1:4" ht="51" x14ac:dyDescent="0.2">
      <c r="A42" s="310" t="s">
        <v>422</v>
      </c>
      <c r="B42" s="297" t="s">
        <v>466</v>
      </c>
      <c r="C42" s="296" t="s">
        <v>467</v>
      </c>
    </row>
    <row r="43" spans="1:4" s="312" customFormat="1" x14ac:dyDescent="0.2">
      <c r="A43" s="311"/>
      <c r="C43" s="313"/>
      <c r="D43" s="314"/>
    </row>
    <row r="44" spans="1:4" ht="108.75" x14ac:dyDescent="0.2">
      <c r="A44" s="289" t="s">
        <v>468</v>
      </c>
      <c r="B44" s="554" t="s">
        <v>469</v>
      </c>
      <c r="C44" s="554"/>
      <c r="D44" s="291" t="s">
        <v>470</v>
      </c>
    </row>
    <row r="45" spans="1:4" ht="82.15" customHeight="1" x14ac:dyDescent="0.2">
      <c r="A45" s="299" t="s">
        <v>392</v>
      </c>
      <c r="B45" s="300" t="s">
        <v>393</v>
      </c>
      <c r="C45" s="300" t="s">
        <v>471</v>
      </c>
      <c r="D45" s="300" t="s">
        <v>395</v>
      </c>
    </row>
    <row r="46" spans="1:4" ht="44.45" customHeight="1" x14ac:dyDescent="0.2">
      <c r="A46" s="299" t="s">
        <v>402</v>
      </c>
      <c r="B46" s="300" t="s">
        <v>472</v>
      </c>
      <c r="C46" s="300" t="s">
        <v>473</v>
      </c>
      <c r="D46" s="300" t="s">
        <v>474</v>
      </c>
    </row>
    <row r="47" spans="1:4" ht="25.5" x14ac:dyDescent="0.2">
      <c r="A47" s="298" t="s">
        <v>475</v>
      </c>
      <c r="B47" s="315" t="s">
        <v>356</v>
      </c>
      <c r="C47" s="296" t="s">
        <v>476</v>
      </c>
    </row>
    <row r="48" spans="1:4" ht="25.5" x14ac:dyDescent="0.2">
      <c r="A48" s="293" t="s">
        <v>477</v>
      </c>
      <c r="B48" s="315" t="s">
        <v>357</v>
      </c>
      <c r="C48" s="296" t="s">
        <v>478</v>
      </c>
    </row>
    <row r="49" spans="1:3" ht="25.5" x14ac:dyDescent="0.2">
      <c r="A49" s="293" t="s">
        <v>477</v>
      </c>
      <c r="B49" s="315" t="s">
        <v>479</v>
      </c>
      <c r="C49" s="296" t="s">
        <v>480</v>
      </c>
    </row>
    <row r="50" spans="1:3" x14ac:dyDescent="0.2">
      <c r="A50" s="293" t="s">
        <v>477</v>
      </c>
      <c r="B50" s="315" t="s">
        <v>55</v>
      </c>
      <c r="C50" s="296" t="s">
        <v>481</v>
      </c>
    </row>
    <row r="51" spans="1:3" x14ac:dyDescent="0.2">
      <c r="A51" s="293" t="s">
        <v>477</v>
      </c>
      <c r="B51" s="315" t="s">
        <v>482</v>
      </c>
      <c r="C51" s="296" t="s">
        <v>481</v>
      </c>
    </row>
    <row r="52" spans="1:3" x14ac:dyDescent="0.2">
      <c r="A52" s="293" t="s">
        <v>477</v>
      </c>
      <c r="B52" s="315" t="s">
        <v>483</v>
      </c>
      <c r="C52" s="296" t="s">
        <v>481</v>
      </c>
    </row>
    <row r="53" spans="1:3" x14ac:dyDescent="0.2">
      <c r="A53" s="293" t="s">
        <v>477</v>
      </c>
      <c r="B53" s="315" t="s">
        <v>484</v>
      </c>
      <c r="C53" s="296" t="s">
        <v>481</v>
      </c>
    </row>
    <row r="54" spans="1:3" x14ac:dyDescent="0.2">
      <c r="A54" s="293" t="s">
        <v>477</v>
      </c>
      <c r="B54" s="315" t="s">
        <v>358</v>
      </c>
      <c r="C54" s="296" t="s">
        <v>481</v>
      </c>
    </row>
    <row r="55" spans="1:3" x14ac:dyDescent="0.2">
      <c r="A55" s="293" t="s">
        <v>477</v>
      </c>
      <c r="B55" s="315" t="s">
        <v>44</v>
      </c>
      <c r="C55" s="296" t="s">
        <v>481</v>
      </c>
    </row>
    <row r="56" spans="1:3" x14ac:dyDescent="0.2">
      <c r="A56" s="293" t="s">
        <v>477</v>
      </c>
      <c r="B56" s="315" t="s">
        <v>485</v>
      </c>
      <c r="C56" s="296" t="s">
        <v>481</v>
      </c>
    </row>
    <row r="57" spans="1:3" x14ac:dyDescent="0.2">
      <c r="A57" s="293" t="s">
        <v>477</v>
      </c>
      <c r="B57" s="315" t="s">
        <v>486</v>
      </c>
      <c r="C57" s="296" t="s">
        <v>481</v>
      </c>
    </row>
    <row r="58" spans="1:3" x14ac:dyDescent="0.2">
      <c r="A58" s="293" t="s">
        <v>477</v>
      </c>
      <c r="B58" s="315" t="s">
        <v>359</v>
      </c>
      <c r="C58" s="296" t="s">
        <v>481</v>
      </c>
    </row>
    <row r="59" spans="1:3" x14ac:dyDescent="0.2">
      <c r="A59" s="293" t="s">
        <v>477</v>
      </c>
      <c r="B59" s="315" t="s">
        <v>487</v>
      </c>
      <c r="C59" s="296" t="s">
        <v>481</v>
      </c>
    </row>
    <row r="60" spans="1:3" ht="38.25" x14ac:dyDescent="0.2">
      <c r="A60" s="293" t="s">
        <v>477</v>
      </c>
      <c r="B60" s="315" t="s">
        <v>488</v>
      </c>
      <c r="C60" s="296" t="s">
        <v>489</v>
      </c>
    </row>
    <row r="61" spans="1:3" x14ac:dyDescent="0.2">
      <c r="A61" s="293" t="s">
        <v>477</v>
      </c>
      <c r="B61" s="315" t="s">
        <v>466</v>
      </c>
      <c r="C61" s="296" t="s">
        <v>481</v>
      </c>
    </row>
    <row r="62" spans="1:3" x14ac:dyDescent="0.2">
      <c r="A62" s="293" t="s">
        <v>477</v>
      </c>
      <c r="B62" s="315" t="s">
        <v>490</v>
      </c>
      <c r="C62" s="296" t="s">
        <v>481</v>
      </c>
    </row>
    <row r="63" spans="1:3" x14ac:dyDescent="0.2">
      <c r="A63" s="293" t="s">
        <v>477</v>
      </c>
      <c r="B63" s="315" t="s">
        <v>491</v>
      </c>
      <c r="C63" s="296" t="s">
        <v>481</v>
      </c>
    </row>
    <row r="64" spans="1:3" ht="30" x14ac:dyDescent="0.2">
      <c r="A64" s="293" t="s">
        <v>477</v>
      </c>
      <c r="B64" s="315" t="s">
        <v>492</v>
      </c>
      <c r="C64" s="296" t="s">
        <v>493</v>
      </c>
    </row>
    <row r="65" spans="1:9" ht="38.25" x14ac:dyDescent="0.2">
      <c r="A65" s="298" t="s">
        <v>494</v>
      </c>
      <c r="B65" s="297" t="s">
        <v>495</v>
      </c>
      <c r="C65" s="296" t="s">
        <v>496</v>
      </c>
      <c r="D65" s="316" t="s">
        <v>497</v>
      </c>
    </row>
    <row r="66" spans="1:9" ht="38.25" x14ac:dyDescent="0.2">
      <c r="A66" s="293" t="s">
        <v>477</v>
      </c>
      <c r="B66" s="297" t="s">
        <v>498</v>
      </c>
      <c r="C66" s="296" t="s">
        <v>499</v>
      </c>
      <c r="D66" s="316" t="s">
        <v>500</v>
      </c>
    </row>
    <row r="67" spans="1:9" ht="104.45" customHeight="1" x14ac:dyDescent="0.2">
      <c r="A67" s="293" t="s">
        <v>477</v>
      </c>
      <c r="B67" s="297" t="s">
        <v>501</v>
      </c>
      <c r="C67" s="296" t="s">
        <v>502</v>
      </c>
      <c r="D67" s="316" t="s">
        <v>503</v>
      </c>
    </row>
    <row r="68" spans="1:9" ht="105.6" customHeight="1" x14ac:dyDescent="0.2">
      <c r="A68" s="293" t="s">
        <v>477</v>
      </c>
      <c r="B68" s="297" t="s">
        <v>504</v>
      </c>
      <c r="C68" s="296" t="s">
        <v>505</v>
      </c>
      <c r="D68" s="316" t="s">
        <v>506</v>
      </c>
      <c r="E68" s="317"/>
      <c r="F68" s="317"/>
      <c r="G68" s="317"/>
      <c r="H68" s="317"/>
      <c r="I68" s="317"/>
    </row>
    <row r="69" spans="1:9" ht="45" x14ac:dyDescent="0.2">
      <c r="A69" s="293" t="s">
        <v>477</v>
      </c>
      <c r="B69" s="297" t="s">
        <v>507</v>
      </c>
      <c r="C69" s="296" t="s">
        <v>508</v>
      </c>
      <c r="D69" s="318" t="s">
        <v>509</v>
      </c>
      <c r="E69" s="317"/>
      <c r="F69" s="317"/>
      <c r="G69" s="317"/>
      <c r="H69" s="317"/>
      <c r="I69" s="317"/>
    </row>
    <row r="70" spans="1:9" ht="25.5" x14ac:dyDescent="0.2">
      <c r="A70" s="293" t="s">
        <v>477</v>
      </c>
      <c r="B70" s="297" t="s">
        <v>510</v>
      </c>
      <c r="C70" s="296" t="s">
        <v>511</v>
      </c>
      <c r="D70" s="295" t="s">
        <v>512</v>
      </c>
      <c r="E70" s="317"/>
      <c r="F70" s="317"/>
      <c r="G70" s="317"/>
      <c r="H70" s="317"/>
      <c r="I70" s="317"/>
    </row>
    <row r="71" spans="1:9" ht="30" x14ac:dyDescent="0.2">
      <c r="A71" s="293" t="s">
        <v>477</v>
      </c>
      <c r="B71" s="297" t="s">
        <v>513</v>
      </c>
      <c r="C71" s="296" t="s">
        <v>514</v>
      </c>
      <c r="D71" s="319" t="s">
        <v>515</v>
      </c>
      <c r="E71" s="317"/>
      <c r="F71" s="317"/>
      <c r="G71" s="317"/>
      <c r="H71" s="317"/>
      <c r="I71" s="317"/>
    </row>
    <row r="72" spans="1:9" ht="38.25" x14ac:dyDescent="0.2">
      <c r="A72" s="293" t="s">
        <v>477</v>
      </c>
      <c r="B72" s="297" t="s">
        <v>516</v>
      </c>
      <c r="C72" s="296" t="s">
        <v>517</v>
      </c>
      <c r="D72" s="295" t="s">
        <v>518</v>
      </c>
    </row>
    <row r="73" spans="1:9" ht="25.5" x14ac:dyDescent="0.2">
      <c r="A73" s="293" t="s">
        <v>477</v>
      </c>
      <c r="B73" s="297" t="s">
        <v>519</v>
      </c>
      <c r="C73" s="296" t="s">
        <v>520</v>
      </c>
    </row>
    <row r="74" spans="1:9" ht="38.25" x14ac:dyDescent="0.2">
      <c r="A74" s="293" t="s">
        <v>477</v>
      </c>
      <c r="B74" s="297" t="s">
        <v>521</v>
      </c>
      <c r="C74" s="296" t="s">
        <v>522</v>
      </c>
      <c r="D74" s="295" t="s">
        <v>523</v>
      </c>
    </row>
    <row r="75" spans="1:9" x14ac:dyDescent="0.2">
      <c r="A75" s="293" t="s">
        <v>477</v>
      </c>
      <c r="B75" s="297" t="s">
        <v>524</v>
      </c>
      <c r="C75" s="296" t="s">
        <v>525</v>
      </c>
    </row>
    <row r="76" spans="1:9" ht="30" x14ac:dyDescent="0.2">
      <c r="A76" s="320" t="s">
        <v>526</v>
      </c>
      <c r="B76" s="321" t="s">
        <v>527</v>
      </c>
      <c r="C76" s="322" t="s">
        <v>528</v>
      </c>
      <c r="D76" s="323" t="s">
        <v>529</v>
      </c>
    </row>
    <row r="77" spans="1:9" ht="30" x14ac:dyDescent="0.2">
      <c r="A77" s="324" t="s">
        <v>477</v>
      </c>
      <c r="B77" s="325" t="s">
        <v>530</v>
      </c>
      <c r="C77" s="326" t="s">
        <v>531</v>
      </c>
      <c r="D77" s="327" t="s">
        <v>532</v>
      </c>
    </row>
    <row r="78" spans="1:9" ht="25.5" x14ac:dyDescent="0.2">
      <c r="A78" s="293" t="s">
        <v>533</v>
      </c>
      <c r="B78" s="297" t="s">
        <v>534</v>
      </c>
      <c r="C78" s="296" t="s">
        <v>535</v>
      </c>
    </row>
    <row r="79" spans="1:9" x14ac:dyDescent="0.2">
      <c r="A79" s="293" t="s">
        <v>477</v>
      </c>
      <c r="B79" s="297" t="s">
        <v>536</v>
      </c>
      <c r="C79" s="296" t="s">
        <v>537</v>
      </c>
    </row>
    <row r="80" spans="1:9" x14ac:dyDescent="0.2">
      <c r="A80" s="293" t="s">
        <v>477</v>
      </c>
      <c r="B80" s="297" t="s">
        <v>536</v>
      </c>
      <c r="C80" s="296" t="s">
        <v>537</v>
      </c>
    </row>
    <row r="81" spans="1:4" ht="30" x14ac:dyDescent="0.2">
      <c r="A81" s="298" t="s">
        <v>538</v>
      </c>
      <c r="B81" s="297" t="s">
        <v>539</v>
      </c>
      <c r="C81" s="296" t="s">
        <v>540</v>
      </c>
      <c r="D81" s="328" t="s">
        <v>541</v>
      </c>
    </row>
    <row r="82" spans="1:4" ht="38.25" x14ac:dyDescent="0.2">
      <c r="A82" s="298" t="s">
        <v>542</v>
      </c>
      <c r="B82" s="297" t="s">
        <v>543</v>
      </c>
      <c r="C82" s="296" t="s">
        <v>544</v>
      </c>
      <c r="D82" s="295" t="s">
        <v>545</v>
      </c>
    </row>
    <row r="83" spans="1:4" ht="38.25" x14ac:dyDescent="0.2">
      <c r="A83" s="298" t="s">
        <v>546</v>
      </c>
      <c r="B83" s="297" t="s">
        <v>547</v>
      </c>
      <c r="C83" s="296" t="s">
        <v>548</v>
      </c>
      <c r="D83" s="295" t="s">
        <v>545</v>
      </c>
    </row>
    <row r="84" spans="1:4" ht="25.5" x14ac:dyDescent="0.2">
      <c r="A84" s="298" t="s">
        <v>549</v>
      </c>
      <c r="B84" s="297" t="s">
        <v>550</v>
      </c>
      <c r="C84" s="296" t="s">
        <v>551</v>
      </c>
      <c r="D84" s="295" t="s">
        <v>552</v>
      </c>
    </row>
    <row r="85" spans="1:4" ht="51" x14ac:dyDescent="0.2">
      <c r="A85" s="298" t="s">
        <v>553</v>
      </c>
      <c r="B85" s="297" t="s">
        <v>554</v>
      </c>
      <c r="C85" s="296" t="s">
        <v>555</v>
      </c>
    </row>
    <row r="86" spans="1:4" ht="38.25" x14ac:dyDescent="0.2">
      <c r="A86" s="298" t="s">
        <v>556</v>
      </c>
      <c r="B86" s="297" t="s">
        <v>557</v>
      </c>
      <c r="C86" s="296" t="s">
        <v>558</v>
      </c>
    </row>
    <row r="87" spans="1:4" ht="25.5" x14ac:dyDescent="0.2">
      <c r="A87" s="298" t="s">
        <v>559</v>
      </c>
      <c r="B87" s="297" t="s">
        <v>560</v>
      </c>
      <c r="C87" s="296" t="s">
        <v>561</v>
      </c>
      <c r="D87" s="295" t="s">
        <v>562</v>
      </c>
    </row>
    <row r="88" spans="1:4" ht="25.5" x14ac:dyDescent="0.2">
      <c r="A88" s="298" t="s">
        <v>563</v>
      </c>
      <c r="B88" s="297" t="s">
        <v>564</v>
      </c>
      <c r="C88" s="296" t="s">
        <v>565</v>
      </c>
      <c r="D88" s="295" t="s">
        <v>566</v>
      </c>
    </row>
    <row r="89" spans="1:4" ht="25.5" x14ac:dyDescent="0.2">
      <c r="A89" s="293" t="s">
        <v>567</v>
      </c>
      <c r="B89" s="297" t="s">
        <v>568</v>
      </c>
      <c r="C89" s="296" t="s">
        <v>569</v>
      </c>
    </row>
    <row r="90" spans="1:4" x14ac:dyDescent="0.2">
      <c r="B90" s="297"/>
    </row>
    <row r="91" spans="1:4" x14ac:dyDescent="0.2">
      <c r="A91" s="289" t="s">
        <v>570</v>
      </c>
      <c r="B91" s="290"/>
      <c r="C91" s="291"/>
      <c r="D91" s="292"/>
    </row>
    <row r="92" spans="1:4" ht="138" customHeight="1" x14ac:dyDescent="0.2">
      <c r="A92" s="293" t="s">
        <v>571</v>
      </c>
      <c r="B92" s="329" t="s">
        <v>572</v>
      </c>
      <c r="C92" s="555" t="s">
        <v>573</v>
      </c>
      <c r="D92" s="555"/>
    </row>
    <row r="93" spans="1:4" x14ac:dyDescent="0.2">
      <c r="A93" s="298" t="s">
        <v>574</v>
      </c>
      <c r="B93" s="297" t="s">
        <v>7</v>
      </c>
      <c r="C93" s="296" t="s">
        <v>575</v>
      </c>
    </row>
    <row r="94" spans="1:4" x14ac:dyDescent="0.2">
      <c r="A94" s="298" t="s">
        <v>477</v>
      </c>
      <c r="B94" s="297" t="s">
        <v>576</v>
      </c>
      <c r="C94" s="296" t="s">
        <v>481</v>
      </c>
    </row>
    <row r="95" spans="1:4" x14ac:dyDescent="0.2">
      <c r="A95" s="293" t="s">
        <v>477</v>
      </c>
      <c r="B95" s="297" t="s">
        <v>435</v>
      </c>
      <c r="C95" s="296" t="s">
        <v>481</v>
      </c>
    </row>
    <row r="96" spans="1:4" x14ac:dyDescent="0.2">
      <c r="A96" s="293" t="s">
        <v>477</v>
      </c>
      <c r="B96" s="297" t="s">
        <v>22</v>
      </c>
      <c r="C96" s="296" t="s">
        <v>481</v>
      </c>
    </row>
    <row r="97" spans="1:4" x14ac:dyDescent="0.2">
      <c r="A97" s="293" t="s">
        <v>477</v>
      </c>
      <c r="B97" s="297" t="s">
        <v>31</v>
      </c>
      <c r="C97" s="296" t="s">
        <v>481</v>
      </c>
    </row>
    <row r="98" spans="1:4" x14ac:dyDescent="0.2">
      <c r="A98" s="293" t="s">
        <v>477</v>
      </c>
      <c r="B98" s="297" t="s">
        <v>429</v>
      </c>
      <c r="C98" s="296" t="s">
        <v>481</v>
      </c>
    </row>
    <row r="99" spans="1:4" x14ac:dyDescent="0.2">
      <c r="A99" s="293" t="s">
        <v>477</v>
      </c>
      <c r="B99" s="297" t="s">
        <v>44</v>
      </c>
      <c r="C99" s="296" t="s">
        <v>481</v>
      </c>
    </row>
    <row r="100" spans="1:4" x14ac:dyDescent="0.2">
      <c r="A100" s="293" t="s">
        <v>477</v>
      </c>
      <c r="B100" s="296" t="s">
        <v>4</v>
      </c>
      <c r="C100" s="296" t="s">
        <v>577</v>
      </c>
    </row>
    <row r="101" spans="1:4" x14ac:dyDescent="0.2">
      <c r="A101" s="293" t="s">
        <v>477</v>
      </c>
      <c r="B101" s="296" t="s">
        <v>5</v>
      </c>
      <c r="C101" s="296" t="s">
        <v>481</v>
      </c>
    </row>
    <row r="102" spans="1:4" x14ac:dyDescent="0.2">
      <c r="A102" s="293" t="s">
        <v>477</v>
      </c>
      <c r="B102" s="296" t="s">
        <v>578</v>
      </c>
      <c r="C102" s="296" t="s">
        <v>481</v>
      </c>
    </row>
    <row r="103" spans="1:4" ht="25.5" x14ac:dyDescent="0.2">
      <c r="A103" s="298" t="s">
        <v>579</v>
      </c>
      <c r="B103" s="297" t="s">
        <v>539</v>
      </c>
      <c r="C103" s="296" t="s">
        <v>580</v>
      </c>
    </row>
    <row r="104" spans="1:4" ht="38.25" x14ac:dyDescent="0.2">
      <c r="A104" s="293" t="s">
        <v>477</v>
      </c>
      <c r="B104" s="297" t="s">
        <v>581</v>
      </c>
      <c r="C104" s="296" t="s">
        <v>582</v>
      </c>
    </row>
    <row r="105" spans="1:4" ht="45" x14ac:dyDescent="0.2">
      <c r="A105" s="289" t="s">
        <v>583</v>
      </c>
      <c r="B105" s="330"/>
      <c r="C105" s="331" t="s">
        <v>584</v>
      </c>
      <c r="D105" s="292"/>
    </row>
    <row r="106" spans="1:4" x14ac:dyDescent="0.2">
      <c r="A106" s="293" t="s">
        <v>585</v>
      </c>
      <c r="B106" s="315" t="s">
        <v>55</v>
      </c>
      <c r="C106" s="296" t="s">
        <v>481</v>
      </c>
    </row>
    <row r="107" spans="1:4" x14ac:dyDescent="0.2">
      <c r="A107" s="293" t="s">
        <v>477</v>
      </c>
      <c r="B107" s="315" t="s">
        <v>482</v>
      </c>
      <c r="C107" s="296" t="s">
        <v>481</v>
      </c>
    </row>
    <row r="108" spans="1:4" x14ac:dyDescent="0.2">
      <c r="A108" s="293" t="s">
        <v>477</v>
      </c>
      <c r="B108" s="315" t="s">
        <v>483</v>
      </c>
      <c r="C108" s="296" t="s">
        <v>481</v>
      </c>
    </row>
    <row r="109" spans="1:4" x14ac:dyDescent="0.2">
      <c r="A109" s="293" t="s">
        <v>477</v>
      </c>
      <c r="B109" s="315" t="s">
        <v>484</v>
      </c>
      <c r="C109" s="296" t="s">
        <v>481</v>
      </c>
    </row>
    <row r="110" spans="1:4" x14ac:dyDescent="0.2">
      <c r="A110" s="293" t="s">
        <v>477</v>
      </c>
      <c r="B110" s="315" t="s">
        <v>358</v>
      </c>
      <c r="C110" s="296" t="s">
        <v>481</v>
      </c>
    </row>
    <row r="111" spans="1:4" x14ac:dyDescent="0.2">
      <c r="A111" s="293" t="s">
        <v>477</v>
      </c>
      <c r="B111" s="315" t="s">
        <v>44</v>
      </c>
      <c r="C111" s="296" t="s">
        <v>481</v>
      </c>
    </row>
    <row r="112" spans="1:4" x14ac:dyDescent="0.2">
      <c r="A112" s="293" t="s">
        <v>477</v>
      </c>
      <c r="B112" s="315" t="s">
        <v>485</v>
      </c>
      <c r="C112" s="296" t="s">
        <v>481</v>
      </c>
    </row>
    <row r="113" spans="1:4" x14ac:dyDescent="0.2">
      <c r="A113" s="293" t="s">
        <v>477</v>
      </c>
      <c r="B113" s="315" t="s">
        <v>486</v>
      </c>
      <c r="C113" s="296" t="s">
        <v>481</v>
      </c>
    </row>
    <row r="114" spans="1:4" x14ac:dyDescent="0.2">
      <c r="A114" s="293" t="s">
        <v>477</v>
      </c>
      <c r="B114" s="315" t="s">
        <v>359</v>
      </c>
      <c r="C114" s="296" t="s">
        <v>481</v>
      </c>
    </row>
    <row r="115" spans="1:4" x14ac:dyDescent="0.2">
      <c r="A115" s="293" t="s">
        <v>477</v>
      </c>
      <c r="B115" s="315" t="s">
        <v>487</v>
      </c>
      <c r="C115" s="296" t="s">
        <v>481</v>
      </c>
    </row>
    <row r="116" spans="1:4" ht="38.25" x14ac:dyDescent="0.2">
      <c r="A116" s="293" t="s">
        <v>477</v>
      </c>
      <c r="B116" s="315" t="s">
        <v>488</v>
      </c>
      <c r="C116" s="296" t="s">
        <v>489</v>
      </c>
    </row>
    <row r="117" spans="1:4" x14ac:dyDescent="0.2">
      <c r="A117" s="293" t="s">
        <v>477</v>
      </c>
      <c r="B117" s="315" t="s">
        <v>466</v>
      </c>
      <c r="C117" s="296" t="s">
        <v>481</v>
      </c>
    </row>
    <row r="118" spans="1:4" ht="25.5" x14ac:dyDescent="0.2">
      <c r="A118" s="293" t="s">
        <v>586</v>
      </c>
      <c r="B118" s="297" t="s">
        <v>587</v>
      </c>
      <c r="C118" s="296" t="s">
        <v>588</v>
      </c>
      <c r="D118" s="295" t="s">
        <v>589</v>
      </c>
    </row>
    <row r="119" spans="1:4" ht="28.9" customHeight="1" x14ac:dyDescent="0.2">
      <c r="A119" s="332" t="s">
        <v>590</v>
      </c>
      <c r="B119" s="556" t="s">
        <v>591</v>
      </c>
      <c r="C119" s="557"/>
      <c r="D119" s="557"/>
    </row>
    <row r="120" spans="1:4" ht="76.5" x14ac:dyDescent="0.2">
      <c r="A120" s="298" t="s">
        <v>592</v>
      </c>
      <c r="B120" s="297" t="s">
        <v>593</v>
      </c>
      <c r="C120" s="296" t="s">
        <v>594</v>
      </c>
      <c r="D120" s="295" t="s">
        <v>595</v>
      </c>
    </row>
    <row r="121" spans="1:4" ht="51" x14ac:dyDescent="0.2">
      <c r="A121" s="293" t="s">
        <v>477</v>
      </c>
      <c r="B121" s="297" t="s">
        <v>596</v>
      </c>
      <c r="C121" s="296" t="s">
        <v>597</v>
      </c>
      <c r="D121" s="295" t="s">
        <v>598</v>
      </c>
    </row>
    <row r="122" spans="1:4" ht="25.5" x14ac:dyDescent="0.2">
      <c r="A122" s="293" t="s">
        <v>477</v>
      </c>
      <c r="B122" s="297" t="s">
        <v>599</v>
      </c>
      <c r="C122" s="296" t="s">
        <v>600</v>
      </c>
      <c r="D122" s="295" t="s">
        <v>601</v>
      </c>
    </row>
    <row r="123" spans="1:4" ht="121.15" customHeight="1" x14ac:dyDescent="0.2">
      <c r="A123" s="293" t="s">
        <v>477</v>
      </c>
      <c r="B123" s="297" t="s">
        <v>602</v>
      </c>
      <c r="C123" s="296" t="s">
        <v>603</v>
      </c>
      <c r="D123" s="297" t="s">
        <v>604</v>
      </c>
    </row>
    <row r="124" spans="1:4" ht="51" x14ac:dyDescent="0.2">
      <c r="A124" s="293" t="s">
        <v>586</v>
      </c>
      <c r="B124" s="297" t="s">
        <v>605</v>
      </c>
      <c r="C124" s="296" t="s">
        <v>606</v>
      </c>
      <c r="D124" s="295" t="s">
        <v>607</v>
      </c>
    </row>
    <row r="125" spans="1:4" ht="25.5" x14ac:dyDescent="0.2">
      <c r="B125" s="297" t="s">
        <v>608</v>
      </c>
      <c r="C125" s="296" t="s">
        <v>609</v>
      </c>
      <c r="D125" s="295" t="s">
        <v>610</v>
      </c>
    </row>
    <row r="126" spans="1:4" x14ac:dyDescent="0.2">
      <c r="B126" s="297"/>
    </row>
    <row r="127" spans="1:4" ht="38.25" x14ac:dyDescent="0.2">
      <c r="A127" s="298" t="s">
        <v>611</v>
      </c>
      <c r="B127" s="297" t="s">
        <v>7</v>
      </c>
      <c r="C127" s="296" t="s">
        <v>612</v>
      </c>
      <c r="D127" s="297" t="s">
        <v>613</v>
      </c>
    </row>
    <row r="128" spans="1:4" ht="63.75" x14ac:dyDescent="0.2">
      <c r="A128" s="293" t="s">
        <v>477</v>
      </c>
      <c r="B128" s="297" t="s">
        <v>614</v>
      </c>
      <c r="C128" s="296" t="s">
        <v>615</v>
      </c>
      <c r="D128" s="283" t="s">
        <v>616</v>
      </c>
    </row>
    <row r="129" spans="1:4" ht="25.5" x14ac:dyDescent="0.2">
      <c r="A129" s="293" t="s">
        <v>477</v>
      </c>
      <c r="B129" s="297" t="s">
        <v>617</v>
      </c>
      <c r="C129" s="296" t="s">
        <v>618</v>
      </c>
    </row>
    <row r="130" spans="1:4" ht="38.25" x14ac:dyDescent="0.2">
      <c r="A130" s="293" t="s">
        <v>477</v>
      </c>
      <c r="B130" s="297" t="s">
        <v>14</v>
      </c>
      <c r="C130" s="296" t="s">
        <v>619</v>
      </c>
      <c r="D130" s="297" t="s">
        <v>620</v>
      </c>
    </row>
    <row r="131" spans="1:4" x14ac:dyDescent="0.2">
      <c r="A131" s="293" t="s">
        <v>477</v>
      </c>
      <c r="B131" s="297" t="s">
        <v>43</v>
      </c>
      <c r="C131" s="296" t="s">
        <v>621</v>
      </c>
      <c r="D131" s="295" t="s">
        <v>622</v>
      </c>
    </row>
    <row r="132" spans="1:4" ht="25.5" x14ac:dyDescent="0.2">
      <c r="A132" s="293" t="s">
        <v>477</v>
      </c>
      <c r="B132" s="297" t="s">
        <v>19</v>
      </c>
      <c r="C132" s="296" t="s">
        <v>623</v>
      </c>
      <c r="D132" s="295" t="s">
        <v>624</v>
      </c>
    </row>
    <row r="133" spans="1:4" x14ac:dyDescent="0.2">
      <c r="A133" s="293" t="s">
        <v>477</v>
      </c>
      <c r="B133" s="297" t="s">
        <v>625</v>
      </c>
      <c r="C133" s="296" t="s">
        <v>626</v>
      </c>
    </row>
    <row r="134" spans="1:4" x14ac:dyDescent="0.2">
      <c r="B134" s="297"/>
      <c r="C134" s="333" t="s">
        <v>627</v>
      </c>
    </row>
    <row r="135" spans="1:4" ht="96" x14ac:dyDescent="0.2">
      <c r="A135" s="298" t="s">
        <v>628</v>
      </c>
      <c r="B135" s="297"/>
      <c r="D135" s="296" t="s">
        <v>629</v>
      </c>
    </row>
    <row r="136" spans="1:4" x14ac:dyDescent="0.2">
      <c r="A136" s="293" t="s">
        <v>477</v>
      </c>
      <c r="B136" s="297" t="s">
        <v>7</v>
      </c>
      <c r="C136" s="296" t="s">
        <v>630</v>
      </c>
      <c r="D136" s="295" t="s">
        <v>631</v>
      </c>
    </row>
    <row r="137" spans="1:4" x14ac:dyDescent="0.2">
      <c r="A137" s="293" t="s">
        <v>477</v>
      </c>
      <c r="B137" s="297" t="s">
        <v>201</v>
      </c>
      <c r="C137" s="296" t="s">
        <v>632</v>
      </c>
      <c r="D137" s="295" t="s">
        <v>631</v>
      </c>
    </row>
    <row r="138" spans="1:4" x14ac:dyDescent="0.2">
      <c r="A138" s="293" t="s">
        <v>477</v>
      </c>
      <c r="B138" s="297" t="s">
        <v>202</v>
      </c>
      <c r="C138" s="296" t="s">
        <v>633</v>
      </c>
      <c r="D138" s="295" t="s">
        <v>631</v>
      </c>
    </row>
    <row r="139" spans="1:4" x14ac:dyDescent="0.2">
      <c r="A139" s="299" t="s">
        <v>634</v>
      </c>
      <c r="B139" s="297" t="s">
        <v>16</v>
      </c>
      <c r="C139" s="296" t="s">
        <v>635</v>
      </c>
      <c r="D139" s="295" t="s">
        <v>636</v>
      </c>
    </row>
    <row r="140" spans="1:4" ht="30" x14ac:dyDescent="0.25">
      <c r="A140" s="293" t="s">
        <v>477</v>
      </c>
      <c r="B140" s="297" t="s">
        <v>19</v>
      </c>
      <c r="C140" s="296" t="s">
        <v>637</v>
      </c>
      <c r="D140" s="334" t="s">
        <v>638</v>
      </c>
    </row>
    <row r="141" spans="1:4" x14ac:dyDescent="0.2">
      <c r="A141" s="293" t="s">
        <v>15</v>
      </c>
      <c r="B141" s="297" t="s">
        <v>639</v>
      </c>
      <c r="C141" s="296" t="s">
        <v>640</v>
      </c>
    </row>
    <row r="142" spans="1:4" x14ac:dyDescent="0.2">
      <c r="A142" s="298" t="s">
        <v>641</v>
      </c>
      <c r="B142" s="297"/>
      <c r="C142" s="335" t="s">
        <v>642</v>
      </c>
    </row>
    <row r="143" spans="1:4" ht="55.9" customHeight="1" x14ac:dyDescent="0.2">
      <c r="A143" s="293" t="s">
        <v>477</v>
      </c>
      <c r="B143" s="336" t="s">
        <v>634</v>
      </c>
      <c r="C143" s="549" t="s">
        <v>643</v>
      </c>
      <c r="D143" s="549"/>
    </row>
    <row r="144" spans="1:4" x14ac:dyDescent="0.2">
      <c r="A144" s="293" t="s">
        <v>477</v>
      </c>
      <c r="B144" s="336" t="s">
        <v>156</v>
      </c>
      <c r="C144" s="296" t="s">
        <v>644</v>
      </c>
      <c r="D144" s="295" t="s">
        <v>645</v>
      </c>
    </row>
    <row r="145" spans="1:4" x14ac:dyDescent="0.2">
      <c r="A145" s="293" t="s">
        <v>477</v>
      </c>
      <c r="B145" s="336" t="s">
        <v>646</v>
      </c>
      <c r="C145" s="296" t="s">
        <v>647</v>
      </c>
      <c r="D145" s="295" t="s">
        <v>648</v>
      </c>
    </row>
    <row r="146" spans="1:4" x14ac:dyDescent="0.2">
      <c r="A146" s="293" t="s">
        <v>477</v>
      </c>
      <c r="B146" s="336" t="s">
        <v>19</v>
      </c>
      <c r="C146" s="296" t="s">
        <v>649</v>
      </c>
      <c r="D146" s="295" t="s">
        <v>648</v>
      </c>
    </row>
    <row r="147" spans="1:4" x14ac:dyDescent="0.2">
      <c r="A147" s="293" t="s">
        <v>477</v>
      </c>
      <c r="B147" s="336" t="s">
        <v>650</v>
      </c>
      <c r="C147" s="296" t="s">
        <v>651</v>
      </c>
      <c r="D147" s="295" t="s">
        <v>648</v>
      </c>
    </row>
    <row r="148" spans="1:4" x14ac:dyDescent="0.2">
      <c r="B148" s="336"/>
      <c r="C148" s="333" t="s">
        <v>652</v>
      </c>
    </row>
    <row r="149" spans="1:4" ht="25.5" x14ac:dyDescent="0.2">
      <c r="A149" s="293" t="s">
        <v>477</v>
      </c>
      <c r="B149" s="297" t="s">
        <v>653</v>
      </c>
      <c r="C149" s="296" t="s">
        <v>654</v>
      </c>
      <c r="D149" s="295" t="s">
        <v>655</v>
      </c>
    </row>
    <row r="150" spans="1:4" ht="72" customHeight="1" x14ac:dyDescent="0.2">
      <c r="A150" s="337" t="s">
        <v>656</v>
      </c>
      <c r="B150" s="546" t="s">
        <v>657</v>
      </c>
      <c r="C150" s="546"/>
      <c r="D150" s="338" t="s">
        <v>658</v>
      </c>
    </row>
    <row r="151" spans="1:4" ht="15.6" customHeight="1" x14ac:dyDescent="0.2">
      <c r="B151" s="296"/>
      <c r="D151" s="339"/>
    </row>
    <row r="152" spans="1:4" x14ac:dyDescent="0.2">
      <c r="A152" s="293" t="s">
        <v>659</v>
      </c>
      <c r="B152" s="340" t="s">
        <v>660</v>
      </c>
      <c r="C152" s="296" t="s">
        <v>661</v>
      </c>
    </row>
    <row r="153" spans="1:4" x14ac:dyDescent="0.2">
      <c r="A153" s="293" t="s">
        <v>477</v>
      </c>
      <c r="B153" s="340" t="s">
        <v>662</v>
      </c>
      <c r="C153" s="296" t="s">
        <v>663</v>
      </c>
    </row>
    <row r="154" spans="1:4" x14ac:dyDescent="0.2">
      <c r="A154" s="293" t="s">
        <v>477</v>
      </c>
      <c r="B154" s="340" t="s">
        <v>664</v>
      </c>
      <c r="C154" s="296" t="s">
        <v>665</v>
      </c>
    </row>
    <row r="155" spans="1:4" x14ac:dyDescent="0.2">
      <c r="A155" s="293" t="s">
        <v>477</v>
      </c>
      <c r="B155" s="297" t="s">
        <v>241</v>
      </c>
      <c r="C155" s="296" t="s">
        <v>666</v>
      </c>
      <c r="D155" s="295" t="s">
        <v>667</v>
      </c>
    </row>
    <row r="156" spans="1:4" x14ac:dyDescent="0.2">
      <c r="A156" s="293" t="s">
        <v>477</v>
      </c>
      <c r="B156" s="297" t="s">
        <v>668</v>
      </c>
      <c r="C156" s="296" t="s">
        <v>669</v>
      </c>
    </row>
    <row r="157" spans="1:4" x14ac:dyDescent="0.2">
      <c r="A157" s="293" t="s">
        <v>477</v>
      </c>
      <c r="B157" s="297" t="s">
        <v>670</v>
      </c>
      <c r="C157" s="296" t="s">
        <v>671</v>
      </c>
      <c r="D157" s="295" t="s">
        <v>672</v>
      </c>
    </row>
    <row r="158" spans="1:4" x14ac:dyDescent="0.2">
      <c r="A158" s="293" t="s">
        <v>477</v>
      </c>
      <c r="B158" s="297" t="s">
        <v>673</v>
      </c>
      <c r="C158" s="296" t="s">
        <v>674</v>
      </c>
    </row>
    <row r="159" spans="1:4" x14ac:dyDescent="0.2">
      <c r="A159" s="293" t="s">
        <v>477</v>
      </c>
      <c r="B159" s="297" t="s">
        <v>675</v>
      </c>
      <c r="C159" s="296" t="s">
        <v>676</v>
      </c>
      <c r="D159" s="295" t="s">
        <v>677</v>
      </c>
    </row>
    <row r="160" spans="1:4" ht="30" x14ac:dyDescent="0.2">
      <c r="A160" s="293" t="s">
        <v>477</v>
      </c>
      <c r="B160" s="297" t="s">
        <v>678</v>
      </c>
      <c r="C160" s="296" t="s">
        <v>679</v>
      </c>
      <c r="D160" s="341" t="s">
        <v>680</v>
      </c>
    </row>
    <row r="161" spans="1:4" x14ac:dyDescent="0.2">
      <c r="B161" s="297"/>
      <c r="D161" s="341"/>
    </row>
    <row r="162" spans="1:4" ht="25.5" x14ac:dyDescent="0.2">
      <c r="A162" s="298" t="s">
        <v>681</v>
      </c>
      <c r="B162" s="296" t="s">
        <v>539</v>
      </c>
      <c r="C162" s="296" t="s">
        <v>682</v>
      </c>
      <c r="D162" s="316" t="s">
        <v>545</v>
      </c>
    </row>
    <row r="163" spans="1:4" ht="25.5" x14ac:dyDescent="0.2">
      <c r="A163" s="293" t="s">
        <v>477</v>
      </c>
      <c r="B163" s="296" t="s">
        <v>683</v>
      </c>
      <c r="C163" s="296" t="s">
        <v>684</v>
      </c>
      <c r="D163" s="316"/>
    </row>
    <row r="164" spans="1:4" ht="38.25" x14ac:dyDescent="0.2">
      <c r="A164" s="293" t="s">
        <v>477</v>
      </c>
      <c r="B164" s="296" t="s">
        <v>685</v>
      </c>
      <c r="C164" s="296" t="s">
        <v>686</v>
      </c>
      <c r="D164" s="316" t="s">
        <v>687</v>
      </c>
    </row>
    <row r="165" spans="1:4" ht="25.5" x14ac:dyDescent="0.2">
      <c r="A165" s="293" t="s">
        <v>477</v>
      </c>
      <c r="B165" s="296" t="s">
        <v>688</v>
      </c>
      <c r="C165" s="296" t="s">
        <v>551</v>
      </c>
      <c r="D165" s="316" t="s">
        <v>552</v>
      </c>
    </row>
    <row r="166" spans="1:4" ht="51" x14ac:dyDescent="0.2">
      <c r="A166" s="293" t="s">
        <v>689</v>
      </c>
      <c r="B166" s="296" t="s">
        <v>690</v>
      </c>
      <c r="C166" s="296" t="s">
        <v>691</v>
      </c>
      <c r="D166" s="316" t="s">
        <v>692</v>
      </c>
    </row>
    <row r="167" spans="1:4" x14ac:dyDescent="0.2">
      <c r="B167" s="297"/>
    </row>
    <row r="168" spans="1:4" ht="45" x14ac:dyDescent="0.2">
      <c r="A168" s="289" t="s">
        <v>693</v>
      </c>
      <c r="B168" s="330"/>
      <c r="C168" s="331" t="s">
        <v>584</v>
      </c>
      <c r="D168" s="292"/>
    </row>
    <row r="169" spans="1:4" ht="25.5" x14ac:dyDescent="0.2">
      <c r="A169" s="293" t="s">
        <v>477</v>
      </c>
      <c r="B169" s="297" t="s">
        <v>694</v>
      </c>
      <c r="C169" s="296" t="s">
        <v>695</v>
      </c>
      <c r="D169" s="295" t="s">
        <v>696</v>
      </c>
    </row>
    <row r="170" spans="1:4" x14ac:dyDescent="0.2">
      <c r="B170" s="297"/>
    </row>
    <row r="171" spans="1:4" x14ac:dyDescent="0.2">
      <c r="A171" s="289" t="s">
        <v>697</v>
      </c>
      <c r="B171" s="330"/>
      <c r="C171" s="291"/>
      <c r="D171" s="292"/>
    </row>
    <row r="172" spans="1:4" ht="25.5" x14ac:dyDescent="0.2">
      <c r="A172" s="293" t="s">
        <v>477</v>
      </c>
      <c r="B172" s="297" t="s">
        <v>698</v>
      </c>
      <c r="C172" s="296" t="s">
        <v>699</v>
      </c>
      <c r="D172" s="295" t="s">
        <v>700</v>
      </c>
    </row>
    <row r="173" spans="1:4" x14ac:dyDescent="0.2">
      <c r="A173" s="342" t="s">
        <v>701</v>
      </c>
      <c r="B173" s="330"/>
      <c r="C173" s="291"/>
      <c r="D173" s="292"/>
    </row>
    <row r="174" spans="1:4" s="346" customFormat="1" ht="30" x14ac:dyDescent="0.25">
      <c r="A174" s="299" t="s">
        <v>477</v>
      </c>
      <c r="B174" s="343" t="s">
        <v>702</v>
      </c>
      <c r="C174" s="344" t="s">
        <v>703</v>
      </c>
      <c r="D174" s="345" t="s">
        <v>704</v>
      </c>
    </row>
    <row r="175" spans="1:4" s="346" customFormat="1" x14ac:dyDescent="0.25">
      <c r="A175" s="299" t="s">
        <v>15</v>
      </c>
      <c r="B175" s="343"/>
      <c r="C175" s="344"/>
      <c r="D175" s="345"/>
    </row>
    <row r="176" spans="1:4" ht="30" x14ac:dyDescent="0.2">
      <c r="A176" s="289" t="s">
        <v>705</v>
      </c>
      <c r="B176" s="330"/>
      <c r="C176" s="291" t="s">
        <v>706</v>
      </c>
      <c r="D176" s="292"/>
    </row>
    <row r="177" spans="1:12" x14ac:dyDescent="0.2">
      <c r="A177" s="294" t="s">
        <v>585</v>
      </c>
      <c r="B177" s="294" t="s">
        <v>7</v>
      </c>
      <c r="C177" s="296" t="s">
        <v>481</v>
      </c>
      <c r="D177" s="316"/>
    </row>
    <row r="178" spans="1:12" x14ac:dyDescent="0.2">
      <c r="A178" s="294" t="s">
        <v>585</v>
      </c>
      <c r="B178" s="294" t="s">
        <v>482</v>
      </c>
      <c r="C178" s="296" t="s">
        <v>481</v>
      </c>
      <c r="D178" s="316"/>
    </row>
    <row r="179" spans="1:12" x14ac:dyDescent="0.2">
      <c r="A179" s="294" t="s">
        <v>585</v>
      </c>
      <c r="B179" s="294" t="s">
        <v>55</v>
      </c>
      <c r="C179" s="296" t="s">
        <v>481</v>
      </c>
      <c r="D179" s="316"/>
    </row>
    <row r="180" spans="1:12" x14ac:dyDescent="0.2">
      <c r="A180" s="294" t="s">
        <v>585</v>
      </c>
      <c r="B180" s="294" t="s">
        <v>707</v>
      </c>
      <c r="C180" s="296" t="s">
        <v>481</v>
      </c>
      <c r="D180" s="316"/>
    </row>
    <row r="181" spans="1:12" x14ac:dyDescent="0.2">
      <c r="A181" s="294" t="s">
        <v>585</v>
      </c>
      <c r="B181" s="294" t="s">
        <v>31</v>
      </c>
      <c r="C181" s="296" t="s">
        <v>481</v>
      </c>
      <c r="D181" s="316"/>
    </row>
    <row r="182" spans="1:12" x14ac:dyDescent="0.2">
      <c r="A182" s="294" t="s">
        <v>585</v>
      </c>
      <c r="B182" s="294" t="s">
        <v>358</v>
      </c>
      <c r="C182" s="296" t="s">
        <v>481</v>
      </c>
      <c r="D182" s="316"/>
    </row>
    <row r="183" spans="1:12" x14ac:dyDescent="0.2">
      <c r="A183" s="294" t="s">
        <v>585</v>
      </c>
      <c r="B183" s="294" t="s">
        <v>44</v>
      </c>
      <c r="C183" s="296" t="s">
        <v>481</v>
      </c>
      <c r="D183" s="316"/>
    </row>
    <row r="184" spans="1:12" ht="25.5" x14ac:dyDescent="0.2">
      <c r="A184" s="294" t="s">
        <v>15</v>
      </c>
      <c r="B184" s="296" t="s">
        <v>708</v>
      </c>
      <c r="C184" s="296" t="s">
        <v>709</v>
      </c>
      <c r="D184" s="316" t="s">
        <v>710</v>
      </c>
    </row>
    <row r="185" spans="1:12" ht="25.5" x14ac:dyDescent="0.2">
      <c r="A185" s="293" t="s">
        <v>711</v>
      </c>
      <c r="B185" s="296" t="s">
        <v>712</v>
      </c>
      <c r="C185" s="296" t="s">
        <v>713</v>
      </c>
      <c r="D185" s="316" t="s">
        <v>714</v>
      </c>
    </row>
    <row r="186" spans="1:12" x14ac:dyDescent="0.2">
      <c r="A186" s="294">
        <v>1</v>
      </c>
      <c r="B186" s="296" t="s">
        <v>7</v>
      </c>
      <c r="C186" s="296" t="s">
        <v>715</v>
      </c>
      <c r="D186" s="316"/>
    </row>
    <row r="187" spans="1:12" x14ac:dyDescent="0.2">
      <c r="A187" s="294" t="s">
        <v>477</v>
      </c>
      <c r="B187" s="296" t="s">
        <v>716</v>
      </c>
      <c r="C187" s="296" t="s">
        <v>717</v>
      </c>
      <c r="D187" s="316"/>
    </row>
    <row r="188" spans="1:12" x14ac:dyDescent="0.2">
      <c r="A188" s="294" t="s">
        <v>477</v>
      </c>
      <c r="B188" s="296" t="s">
        <v>19</v>
      </c>
      <c r="C188" s="296" t="s">
        <v>718</v>
      </c>
      <c r="D188" s="316" t="s">
        <v>719</v>
      </c>
    </row>
    <row r="189" spans="1:12" ht="51" x14ac:dyDescent="0.2">
      <c r="A189" s="294">
        <v>2</v>
      </c>
      <c r="B189" s="296" t="s">
        <v>720</v>
      </c>
      <c r="C189" s="296" t="s">
        <v>721</v>
      </c>
      <c r="D189" s="316" t="s">
        <v>722</v>
      </c>
    </row>
    <row r="190" spans="1:12" x14ac:dyDescent="0.2">
      <c r="A190" s="294" t="s">
        <v>477</v>
      </c>
      <c r="B190" s="296"/>
      <c r="D190" s="316"/>
    </row>
    <row r="191" spans="1:12" ht="25.5" x14ac:dyDescent="0.2">
      <c r="A191" s="294">
        <v>3</v>
      </c>
      <c r="B191" s="296" t="s">
        <v>723</v>
      </c>
      <c r="C191" s="296" t="s">
        <v>724</v>
      </c>
      <c r="D191" s="316" t="s">
        <v>725</v>
      </c>
    </row>
    <row r="192" spans="1:12" ht="33.6" customHeight="1" x14ac:dyDescent="0.2">
      <c r="A192" s="294" t="s">
        <v>477</v>
      </c>
      <c r="B192" s="329" t="s">
        <v>726</v>
      </c>
      <c r="C192" s="547" t="s">
        <v>727</v>
      </c>
      <c r="D192" s="548"/>
      <c r="E192" s="347"/>
      <c r="F192" s="347"/>
      <c r="G192" s="347"/>
      <c r="H192" s="347"/>
      <c r="I192" s="347"/>
      <c r="J192" s="347"/>
      <c r="K192" s="347"/>
      <c r="L192" s="347"/>
    </row>
    <row r="193" spans="1:12" ht="25.5" x14ac:dyDescent="0.2">
      <c r="A193" s="293" t="s">
        <v>586</v>
      </c>
      <c r="B193" s="296" t="s">
        <v>728</v>
      </c>
      <c r="C193" s="296" t="s">
        <v>729</v>
      </c>
      <c r="D193" s="316" t="s">
        <v>730</v>
      </c>
    </row>
    <row r="194" spans="1:12" ht="33.6" customHeight="1" x14ac:dyDescent="0.2">
      <c r="A194" s="294"/>
      <c r="B194" s="329" t="s">
        <v>731</v>
      </c>
      <c r="C194" s="348" t="s">
        <v>732</v>
      </c>
      <c r="D194" s="349" t="s">
        <v>733</v>
      </c>
      <c r="E194" s="347"/>
      <c r="F194" s="347"/>
      <c r="G194" s="347"/>
      <c r="H194" s="347"/>
      <c r="I194" s="347"/>
      <c r="J194" s="347"/>
      <c r="K194" s="347"/>
      <c r="L194" s="347"/>
    </row>
    <row r="195" spans="1:12" ht="20.45" customHeight="1" x14ac:dyDescent="0.2">
      <c r="A195" s="289" t="s">
        <v>734</v>
      </c>
      <c r="B195" s="330"/>
      <c r="C195" s="350" t="s">
        <v>735</v>
      </c>
      <c r="D195" s="292" t="s">
        <v>736</v>
      </c>
    </row>
    <row r="196" spans="1:12" ht="30" x14ac:dyDescent="0.2">
      <c r="A196" s="293" t="s">
        <v>737</v>
      </c>
      <c r="B196" s="297" t="s">
        <v>738</v>
      </c>
      <c r="C196" s="296" t="s">
        <v>739</v>
      </c>
      <c r="D196" s="295" t="s">
        <v>740</v>
      </c>
    </row>
    <row r="197" spans="1:12" ht="25.5" x14ac:dyDescent="0.2">
      <c r="A197" s="293" t="s">
        <v>477</v>
      </c>
      <c r="B197" s="297"/>
      <c r="C197" s="296" t="s">
        <v>741</v>
      </c>
      <c r="D197" s="316"/>
    </row>
    <row r="198" spans="1:12" ht="51" x14ac:dyDescent="0.2">
      <c r="A198" s="293" t="s">
        <v>477</v>
      </c>
      <c r="B198" s="297"/>
      <c r="C198" s="296" t="s">
        <v>742</v>
      </c>
      <c r="D198" s="316"/>
    </row>
    <row r="199" spans="1:12" ht="25.5" x14ac:dyDescent="0.2">
      <c r="A199" s="351" t="s">
        <v>743</v>
      </c>
      <c r="B199" s="297"/>
      <c r="C199" s="296" t="s">
        <v>744</v>
      </c>
      <c r="D199" s="295" t="s">
        <v>745</v>
      </c>
    </row>
    <row r="200" spans="1:12" ht="18" customHeight="1" x14ac:dyDescent="0.2">
      <c r="A200" s="289" t="s">
        <v>214</v>
      </c>
      <c r="B200" s="330"/>
      <c r="C200" s="291"/>
      <c r="D200" s="292"/>
    </row>
    <row r="201" spans="1:12" ht="25.5" x14ac:dyDescent="0.2">
      <c r="A201" s="293" t="s">
        <v>477</v>
      </c>
      <c r="B201" s="296" t="s">
        <v>29</v>
      </c>
      <c r="C201" s="296" t="s">
        <v>746</v>
      </c>
      <c r="D201" s="295" t="s">
        <v>747</v>
      </c>
    </row>
    <row r="202" spans="1:12" x14ac:dyDescent="0.2">
      <c r="A202" s="293" t="s">
        <v>477</v>
      </c>
      <c r="B202" s="296" t="s">
        <v>748</v>
      </c>
      <c r="C202" s="296" t="s">
        <v>749</v>
      </c>
      <c r="D202" s="295" t="s">
        <v>747</v>
      </c>
    </row>
    <row r="203" spans="1:12" x14ac:dyDescent="0.2">
      <c r="A203" s="293" t="s">
        <v>477</v>
      </c>
      <c r="B203" s="296" t="s">
        <v>750</v>
      </c>
      <c r="C203" s="296" t="s">
        <v>751</v>
      </c>
    </row>
    <row r="204" spans="1:12" x14ac:dyDescent="0.2">
      <c r="A204" s="293" t="s">
        <v>477</v>
      </c>
      <c r="B204" s="296"/>
    </row>
    <row r="205" spans="1:12" x14ac:dyDescent="0.2">
      <c r="B205" s="296"/>
    </row>
    <row r="206" spans="1:12" ht="30" x14ac:dyDescent="0.2">
      <c r="A206" s="352" t="s">
        <v>752</v>
      </c>
      <c r="B206" s="353"/>
      <c r="C206" s="354"/>
      <c r="D206" s="355"/>
    </row>
    <row r="207" spans="1:12" ht="30" x14ac:dyDescent="0.2">
      <c r="A207" s="356" t="s">
        <v>753</v>
      </c>
      <c r="B207" s="357" t="s">
        <v>754</v>
      </c>
      <c r="C207" s="358" t="s">
        <v>755</v>
      </c>
      <c r="D207" s="359" t="s">
        <v>15</v>
      </c>
    </row>
    <row r="208" spans="1:12" ht="30" x14ac:dyDescent="0.2">
      <c r="A208" s="356" t="s">
        <v>477</v>
      </c>
      <c r="B208" s="357" t="s">
        <v>756</v>
      </c>
      <c r="C208" s="358" t="s">
        <v>757</v>
      </c>
      <c r="D208" s="359" t="s">
        <v>15</v>
      </c>
    </row>
    <row r="209" spans="1:4" x14ac:dyDescent="0.2">
      <c r="A209" s="356" t="s">
        <v>477</v>
      </c>
      <c r="B209" s="357" t="s">
        <v>758</v>
      </c>
      <c r="C209" s="358" t="s">
        <v>759</v>
      </c>
      <c r="D209" s="359" t="s">
        <v>15</v>
      </c>
    </row>
    <row r="210" spans="1:4" x14ac:dyDescent="0.2">
      <c r="A210" s="356" t="s">
        <v>477</v>
      </c>
      <c r="B210" s="357"/>
      <c r="C210" s="358"/>
      <c r="D210" s="359"/>
    </row>
    <row r="211" spans="1:4" s="362" customFormat="1" ht="54" customHeight="1" x14ac:dyDescent="0.2">
      <c r="A211" s="360" t="s">
        <v>477</v>
      </c>
      <c r="B211" s="361" t="s">
        <v>760</v>
      </c>
      <c r="C211" s="549" t="s">
        <v>761</v>
      </c>
      <c r="D211" s="550"/>
    </row>
  </sheetData>
  <sheetProtection password="EB1C" sheet="1" objects="1" scenarios="1"/>
  <mergeCells count="9">
    <mergeCell ref="B150:C150"/>
    <mergeCell ref="C192:D192"/>
    <mergeCell ref="C211:D211"/>
    <mergeCell ref="A1:D1"/>
    <mergeCell ref="B20:C20"/>
    <mergeCell ref="B44:C44"/>
    <mergeCell ref="C92:D92"/>
    <mergeCell ref="B119:D119"/>
    <mergeCell ref="C143:D14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
  <sheetViews>
    <sheetView showGridLines="0" showRowColHeaders="0" topLeftCell="A13" zoomScaleNormal="100" workbookViewId="0">
      <selection activeCell="R2" sqref="R2"/>
    </sheetView>
  </sheetViews>
  <sheetFormatPr defaultRowHeight="12.75" x14ac:dyDescent="0.2"/>
  <cols>
    <col min="1" max="1" width="11.28515625" customWidth="1"/>
  </cols>
  <sheetData/>
  <sheetProtection password="EB1C" sheet="1" objects="1" scenarios="1"/>
  <printOptions horizontalCentered="1"/>
  <pageMargins left="0.2" right="0.2" top="0.6" bottom="0.25" header="0.34" footer="0.45"/>
  <pageSetup scale="77" orientation="portrait" r:id="rId1"/>
  <headerFooter>
    <oddFooter>&amp;CRevised 01/06/2021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0"/>
    <pageSetUpPr fitToPage="1"/>
  </sheetPr>
  <dimension ref="B2:I183"/>
  <sheetViews>
    <sheetView showGridLines="0" showRowColHeaders="0" topLeftCell="A4" zoomScale="90" zoomScaleNormal="90" zoomScalePageLayoutView="70" workbookViewId="0">
      <selection activeCell="E26" sqref="E26"/>
    </sheetView>
  </sheetViews>
  <sheetFormatPr defaultColWidth="9.140625" defaultRowHeight="13.5" x14ac:dyDescent="0.25"/>
  <cols>
    <col min="1" max="1" width="5.42578125" style="197" customWidth="1"/>
    <col min="2" max="2" width="26.5703125" style="222" customWidth="1"/>
    <col min="3" max="3" width="4.7109375" style="197" customWidth="1"/>
    <col min="4" max="4" width="28.42578125" style="274" bestFit="1" customWidth="1"/>
    <col min="5" max="5" width="48.28515625" style="197" customWidth="1"/>
    <col min="6" max="6" width="73.7109375" style="272" bestFit="1" customWidth="1"/>
    <col min="7" max="7" width="34.7109375" style="197" customWidth="1"/>
    <col min="8" max="8" width="9.140625" style="197"/>
    <col min="9" max="9" width="87.42578125" style="276" bestFit="1" customWidth="1"/>
    <col min="10" max="16384" width="9.140625" style="197"/>
  </cols>
  <sheetData>
    <row r="2" spans="2:9" ht="56.45" customHeight="1" x14ac:dyDescent="0.2">
      <c r="B2" s="517" t="s">
        <v>346</v>
      </c>
      <c r="C2" s="518"/>
      <c r="D2" s="518"/>
      <c r="E2" s="518"/>
      <c r="I2" s="273" t="s">
        <v>288</v>
      </c>
    </row>
    <row r="3" spans="2:9" ht="25.5" x14ac:dyDescent="0.2">
      <c r="B3" s="524" t="s">
        <v>762</v>
      </c>
      <c r="C3" s="524"/>
      <c r="D3" s="524"/>
      <c r="E3" s="524"/>
      <c r="I3" s="275" t="s">
        <v>34</v>
      </c>
    </row>
    <row r="4" spans="2:9" ht="109.15" customHeight="1" x14ac:dyDescent="0.2">
      <c r="B4" s="510" t="s">
        <v>763</v>
      </c>
      <c r="C4" s="511"/>
      <c r="D4" s="511"/>
      <c r="E4" s="512"/>
      <c r="I4" s="275" t="s">
        <v>35</v>
      </c>
    </row>
    <row r="5" spans="2:9" ht="13.9" customHeight="1" x14ac:dyDescent="0.2">
      <c r="B5" s="525" t="s">
        <v>797</v>
      </c>
      <c r="C5" s="525"/>
      <c r="D5" s="525"/>
      <c r="E5" s="525"/>
      <c r="I5" s="275"/>
    </row>
    <row r="6" spans="2:9" ht="15.6" customHeight="1" x14ac:dyDescent="0.2">
      <c r="B6" s="525"/>
      <c r="C6" s="525"/>
      <c r="D6" s="525"/>
      <c r="E6" s="525"/>
      <c r="I6" s="275"/>
    </row>
    <row r="7" spans="2:9" ht="15.6" customHeight="1" x14ac:dyDescent="0.2">
      <c r="B7" s="525"/>
      <c r="C7" s="525"/>
      <c r="D7" s="525"/>
      <c r="E7" s="525"/>
      <c r="I7" s="275"/>
    </row>
    <row r="8" spans="2:9" ht="15.6" customHeight="1" x14ac:dyDescent="0.2">
      <c r="B8" s="525"/>
      <c r="C8" s="525"/>
      <c r="D8" s="525"/>
      <c r="E8" s="525"/>
      <c r="I8" s="275"/>
    </row>
    <row r="9" spans="2:9" ht="15.6" customHeight="1" x14ac:dyDescent="0.2">
      <c r="B9" s="525"/>
      <c r="C9" s="525"/>
      <c r="D9" s="525"/>
      <c r="E9" s="525"/>
      <c r="I9" s="275"/>
    </row>
    <row r="10" spans="2:9" ht="15.6" customHeight="1" x14ac:dyDescent="0.2">
      <c r="B10" s="525"/>
      <c r="C10" s="525"/>
      <c r="D10" s="525"/>
      <c r="E10" s="525"/>
      <c r="I10" s="275"/>
    </row>
    <row r="11" spans="2:9" ht="15.6" customHeight="1" x14ac:dyDescent="0.2">
      <c r="B11" s="525"/>
      <c r="C11" s="525"/>
      <c r="D11" s="525"/>
      <c r="E11" s="525"/>
      <c r="I11" s="275"/>
    </row>
    <row r="12" spans="2:9" ht="15.6" customHeight="1" x14ac:dyDescent="0.2">
      <c r="B12" s="527" t="s">
        <v>260</v>
      </c>
      <c r="C12" s="528"/>
      <c r="D12" s="528"/>
      <c r="E12" s="529"/>
      <c r="I12" s="275"/>
    </row>
    <row r="13" spans="2:9" ht="15.6" customHeight="1" x14ac:dyDescent="0.2">
      <c r="B13" s="530"/>
      <c r="C13" s="531"/>
      <c r="D13" s="531"/>
      <c r="E13" s="532"/>
      <c r="I13" s="275"/>
    </row>
    <row r="14" spans="2:9" ht="15.6" customHeight="1" x14ac:dyDescent="0.2">
      <c r="B14" s="533"/>
      <c r="C14" s="534"/>
      <c r="D14" s="534"/>
      <c r="E14" s="535"/>
      <c r="I14" s="275"/>
    </row>
    <row r="15" spans="2:9" ht="12.75" x14ac:dyDescent="0.2">
      <c r="I15" s="275" t="s">
        <v>777</v>
      </c>
    </row>
    <row r="16" spans="2:9" x14ac:dyDescent="0.25">
      <c r="B16" s="521" t="s">
        <v>74</v>
      </c>
      <c r="C16" s="522"/>
      <c r="D16" s="522"/>
      <c r="E16" s="523"/>
      <c r="I16" s="276" t="s">
        <v>34</v>
      </c>
    </row>
    <row r="17" spans="2:9" ht="12.75" customHeight="1" x14ac:dyDescent="0.25">
      <c r="B17" s="388" t="s">
        <v>283</v>
      </c>
      <c r="C17" s="514" t="s">
        <v>764</v>
      </c>
      <c r="D17" s="514"/>
      <c r="E17" s="514"/>
      <c r="I17" s="276" t="s">
        <v>35</v>
      </c>
    </row>
    <row r="18" spans="2:9" ht="12.75" customHeight="1" x14ac:dyDescent="0.25">
      <c r="B18" s="388" t="s">
        <v>768</v>
      </c>
      <c r="C18" s="514" t="s">
        <v>769</v>
      </c>
      <c r="D18" s="514"/>
      <c r="E18" s="514"/>
      <c r="I18" s="276" t="s">
        <v>57</v>
      </c>
    </row>
    <row r="19" spans="2:9" x14ac:dyDescent="0.25">
      <c r="B19" s="388" t="s">
        <v>62</v>
      </c>
      <c r="C19" s="514" t="s">
        <v>79</v>
      </c>
      <c r="D19" s="514"/>
      <c r="E19" s="514"/>
      <c r="I19" s="276" t="s">
        <v>15</v>
      </c>
    </row>
    <row r="20" spans="2:9" x14ac:dyDescent="0.25">
      <c r="B20" s="388" t="s">
        <v>1</v>
      </c>
      <c r="C20" s="514" t="s">
        <v>2</v>
      </c>
      <c r="D20" s="514"/>
      <c r="E20" s="514"/>
    </row>
    <row r="21" spans="2:9" x14ac:dyDescent="0.25">
      <c r="B21" s="388" t="s">
        <v>767</v>
      </c>
      <c r="C21" s="514" t="s">
        <v>136</v>
      </c>
      <c r="D21" s="514"/>
      <c r="E21" s="514"/>
    </row>
    <row r="22" spans="2:9" x14ac:dyDescent="0.25">
      <c r="B22" s="388" t="s">
        <v>278</v>
      </c>
      <c r="C22" s="514" t="s">
        <v>284</v>
      </c>
      <c r="D22" s="514"/>
      <c r="E22" s="514"/>
    </row>
    <row r="23" spans="2:9" x14ac:dyDescent="0.25">
      <c r="B23" s="388" t="s">
        <v>63</v>
      </c>
      <c r="C23" s="514" t="s">
        <v>92</v>
      </c>
      <c r="D23" s="514"/>
      <c r="E23" s="514"/>
    </row>
    <row r="24" spans="2:9" x14ac:dyDescent="0.25">
      <c r="B24" s="388" t="s">
        <v>105</v>
      </c>
      <c r="C24" s="514" t="s">
        <v>137</v>
      </c>
      <c r="D24" s="514"/>
      <c r="E24" s="514"/>
    </row>
    <row r="25" spans="2:9" ht="15" customHeight="1" x14ac:dyDescent="0.25">
      <c r="B25" s="513" t="s">
        <v>765</v>
      </c>
      <c r="C25" s="513"/>
      <c r="D25" s="513"/>
      <c r="E25" s="363" t="s">
        <v>766</v>
      </c>
    </row>
    <row r="26" spans="2:9" ht="16.5" customHeight="1" x14ac:dyDescent="0.25">
      <c r="B26" s="515" t="s">
        <v>770</v>
      </c>
      <c r="C26" s="515"/>
      <c r="D26" s="515"/>
      <c r="E26" s="144"/>
      <c r="F26" s="377" t="s">
        <v>205</v>
      </c>
    </row>
    <row r="27" spans="2:9" ht="16.5" customHeight="1" x14ac:dyDescent="0.25">
      <c r="B27" s="515" t="s">
        <v>771</v>
      </c>
      <c r="C27" s="515"/>
      <c r="D27" s="515"/>
      <c r="E27" s="144"/>
      <c r="F27" s="377"/>
    </row>
    <row r="28" spans="2:9" ht="15.75" x14ac:dyDescent="0.25">
      <c r="B28" s="536" t="s">
        <v>772</v>
      </c>
      <c r="C28" s="536"/>
      <c r="D28" s="536"/>
      <c r="E28" s="376"/>
      <c r="F28" s="378" t="s">
        <v>795</v>
      </c>
      <c r="G28" s="277"/>
    </row>
    <row r="29" spans="2:9" ht="16.5" customHeight="1" x14ac:dyDescent="0.25">
      <c r="B29" s="515" t="s">
        <v>773</v>
      </c>
      <c r="C29" s="515"/>
      <c r="D29" s="515"/>
      <c r="E29" s="373"/>
      <c r="F29" s="377"/>
      <c r="G29" s="277"/>
    </row>
    <row r="30" spans="2:9" ht="16.5" customHeight="1" x14ac:dyDescent="0.25">
      <c r="B30" s="515" t="s">
        <v>774</v>
      </c>
      <c r="C30" s="515"/>
      <c r="D30" s="515"/>
      <c r="E30" s="145"/>
      <c r="F30" s="377"/>
      <c r="G30" s="277"/>
    </row>
    <row r="31" spans="2:9" ht="16.5" customHeight="1" x14ac:dyDescent="0.25">
      <c r="B31" s="515" t="s">
        <v>232</v>
      </c>
      <c r="C31" s="515"/>
      <c r="D31" s="515"/>
      <c r="E31" s="146"/>
      <c r="F31" s="377"/>
      <c r="G31" s="277"/>
    </row>
    <row r="32" spans="2:9" ht="16.5" customHeight="1" x14ac:dyDescent="0.25">
      <c r="B32" s="515" t="s">
        <v>775</v>
      </c>
      <c r="C32" s="515"/>
      <c r="D32" s="515"/>
      <c r="E32" s="146"/>
      <c r="F32" s="377" t="s">
        <v>791</v>
      </c>
      <c r="G32" s="277"/>
    </row>
    <row r="33" spans="2:9" ht="16.5" customHeight="1" x14ac:dyDescent="0.25">
      <c r="B33" s="515" t="s">
        <v>776</v>
      </c>
      <c r="C33" s="515"/>
      <c r="D33" s="515"/>
      <c r="E33" s="369" t="s">
        <v>777</v>
      </c>
      <c r="F33" s="377" t="s">
        <v>792</v>
      </c>
      <c r="G33" s="277"/>
    </row>
    <row r="34" spans="2:9" ht="16.5" customHeight="1" x14ac:dyDescent="0.25">
      <c r="B34" s="537" t="s">
        <v>781</v>
      </c>
      <c r="C34" s="544" t="s">
        <v>157</v>
      </c>
      <c r="D34" s="366" t="s">
        <v>778</v>
      </c>
      <c r="E34" s="374"/>
      <c r="F34" s="379"/>
      <c r="G34" s="277"/>
    </row>
    <row r="35" spans="2:9" ht="18.600000000000001" customHeight="1" x14ac:dyDescent="0.25">
      <c r="B35" s="537"/>
      <c r="C35" s="545"/>
      <c r="D35" s="367" t="s">
        <v>779</v>
      </c>
      <c r="E35" s="374"/>
      <c r="F35" s="380" t="s">
        <v>793</v>
      </c>
      <c r="G35" s="277"/>
    </row>
    <row r="36" spans="2:9" ht="16.5" customHeight="1" x14ac:dyDescent="0.25">
      <c r="B36" s="537"/>
      <c r="C36" s="545"/>
      <c r="D36" s="367" t="s">
        <v>780</v>
      </c>
      <c r="E36" s="374"/>
      <c r="F36" s="381"/>
      <c r="G36" s="277"/>
    </row>
    <row r="37" spans="2:9" ht="16.5" customHeight="1" x14ac:dyDescent="0.25">
      <c r="B37" s="537"/>
      <c r="C37" s="545"/>
      <c r="D37" s="367" t="s">
        <v>75</v>
      </c>
      <c r="E37" s="374"/>
      <c r="F37" s="382"/>
      <c r="G37" s="277"/>
    </row>
    <row r="38" spans="2:9" ht="16.5" customHeight="1" x14ac:dyDescent="0.25">
      <c r="B38" s="537"/>
      <c r="C38" s="364"/>
      <c r="D38" s="368" t="s">
        <v>146</v>
      </c>
      <c r="E38" s="375"/>
      <c r="F38" s="377" t="s">
        <v>794</v>
      </c>
      <c r="G38" s="277"/>
    </row>
    <row r="39" spans="2:9" ht="16.5" customHeight="1" x14ac:dyDescent="0.25">
      <c r="B39" s="537"/>
      <c r="C39" s="545" t="s">
        <v>158</v>
      </c>
      <c r="D39" s="366" t="s">
        <v>778</v>
      </c>
      <c r="E39" s="374"/>
      <c r="F39" s="381"/>
      <c r="G39" s="277"/>
    </row>
    <row r="40" spans="2:9" ht="20.45" customHeight="1" x14ac:dyDescent="0.25">
      <c r="B40" s="537"/>
      <c r="C40" s="545"/>
      <c r="D40" s="367" t="s">
        <v>779</v>
      </c>
      <c r="E40" s="374"/>
      <c r="F40" s="377"/>
      <c r="G40" s="277"/>
    </row>
    <row r="41" spans="2:9" ht="16.5" customHeight="1" x14ac:dyDescent="0.25">
      <c r="B41" s="537"/>
      <c r="C41" s="545"/>
      <c r="D41" s="367" t="s">
        <v>780</v>
      </c>
      <c r="E41" s="374"/>
      <c r="F41" s="377"/>
      <c r="G41" s="277"/>
    </row>
    <row r="42" spans="2:9" ht="16.5" customHeight="1" x14ac:dyDescent="0.25">
      <c r="B42" s="537"/>
      <c r="C42" s="545"/>
      <c r="D42" s="367" t="s">
        <v>75</v>
      </c>
      <c r="E42" s="374"/>
      <c r="F42" s="382"/>
      <c r="G42" s="277"/>
    </row>
    <row r="43" spans="2:9" ht="16.899999999999999" customHeight="1" x14ac:dyDescent="0.25">
      <c r="B43" s="537"/>
      <c r="C43" s="364"/>
      <c r="D43" s="368" t="s">
        <v>146</v>
      </c>
      <c r="E43" s="375"/>
      <c r="F43" s="377" t="s">
        <v>794</v>
      </c>
      <c r="G43" s="277"/>
    </row>
    <row r="44" spans="2:9" ht="20.25" customHeight="1" x14ac:dyDescent="0.25">
      <c r="B44" s="538" t="s">
        <v>782</v>
      </c>
      <c r="C44" s="365"/>
      <c r="D44" s="370" t="s">
        <v>449</v>
      </c>
      <c r="E44" s="144"/>
      <c r="F44" s="383"/>
      <c r="G44" s="277"/>
    </row>
    <row r="45" spans="2:9" ht="15.75" x14ac:dyDescent="0.25">
      <c r="B45" s="539"/>
      <c r="C45" s="365"/>
      <c r="D45" s="370" t="s">
        <v>451</v>
      </c>
      <c r="E45" s="147"/>
      <c r="F45" s="383"/>
      <c r="G45" s="277"/>
    </row>
    <row r="46" spans="2:9" ht="20.45" customHeight="1" x14ac:dyDescent="0.25">
      <c r="B46" s="539"/>
      <c r="C46" s="365"/>
      <c r="D46" s="370" t="s">
        <v>783</v>
      </c>
      <c r="E46" s="145"/>
      <c r="F46" s="383"/>
      <c r="G46" s="277"/>
    </row>
    <row r="47" spans="2:9" s="237" customFormat="1" ht="16.5" customHeight="1" x14ac:dyDescent="0.25">
      <c r="B47" s="516" t="s">
        <v>789</v>
      </c>
      <c r="C47" s="516"/>
      <c r="D47" s="371"/>
      <c r="E47" s="540" t="s">
        <v>784</v>
      </c>
      <c r="F47" s="384" t="s">
        <v>233</v>
      </c>
      <c r="G47" s="279"/>
      <c r="I47" s="280"/>
    </row>
    <row r="48" spans="2:9" s="237" customFormat="1" ht="18" customHeight="1" x14ac:dyDescent="0.25">
      <c r="B48" s="516" t="s">
        <v>790</v>
      </c>
      <c r="C48" s="516"/>
      <c r="D48" s="372"/>
      <c r="E48" s="540"/>
      <c r="F48" s="386" t="s">
        <v>785</v>
      </c>
      <c r="G48" s="279"/>
      <c r="I48" s="280"/>
    </row>
    <row r="49" spans="2:9" ht="31.5" customHeight="1" x14ac:dyDescent="0.25">
      <c r="B49" s="519" t="s">
        <v>788</v>
      </c>
      <c r="C49" s="509"/>
      <c r="D49" s="520"/>
      <c r="E49" s="520"/>
      <c r="F49" s="385" t="s">
        <v>289</v>
      </c>
      <c r="G49" s="277"/>
    </row>
    <row r="50" spans="2:9" ht="34.15" customHeight="1" x14ac:dyDescent="0.25">
      <c r="B50" s="509" t="s">
        <v>786</v>
      </c>
      <c r="C50" s="509"/>
      <c r="D50" s="543" t="s">
        <v>135</v>
      </c>
      <c r="E50" s="543"/>
      <c r="F50" s="387" t="s">
        <v>124</v>
      </c>
      <c r="G50" s="277"/>
    </row>
    <row r="51" spans="2:9" ht="33.75" customHeight="1" x14ac:dyDescent="0.25">
      <c r="B51" s="541" t="s">
        <v>787</v>
      </c>
      <c r="C51" s="542"/>
      <c r="D51" s="520"/>
      <c r="E51" s="520"/>
      <c r="F51" s="387" t="s">
        <v>796</v>
      </c>
      <c r="G51" s="277"/>
    </row>
    <row r="52" spans="2:9" x14ac:dyDescent="0.25">
      <c r="F52" s="278"/>
      <c r="G52" s="277"/>
    </row>
    <row r="53" spans="2:9" ht="25.5" x14ac:dyDescent="0.35">
      <c r="B53" s="526" t="s">
        <v>130</v>
      </c>
      <c r="C53" s="526"/>
      <c r="D53" s="526"/>
      <c r="E53" s="526"/>
      <c r="F53" s="278"/>
      <c r="G53" s="277"/>
      <c r="I53" s="281" t="s">
        <v>135</v>
      </c>
    </row>
    <row r="54" spans="2:9" ht="12.75" x14ac:dyDescent="0.2">
      <c r="F54" s="278"/>
      <c r="G54" s="277"/>
      <c r="I54" s="282" t="s">
        <v>163</v>
      </c>
    </row>
    <row r="55" spans="2:9" ht="12.75" x14ac:dyDescent="0.2">
      <c r="F55" s="278"/>
      <c r="G55" s="277"/>
      <c r="I55" s="282" t="s">
        <v>164</v>
      </c>
    </row>
    <row r="56" spans="2:9" ht="12.75" x14ac:dyDescent="0.2">
      <c r="F56" s="278"/>
      <c r="G56" s="277"/>
      <c r="I56" s="282" t="s">
        <v>253</v>
      </c>
    </row>
    <row r="57" spans="2:9" ht="12.75" x14ac:dyDescent="0.2">
      <c r="F57" s="278"/>
      <c r="G57" s="277"/>
      <c r="I57" s="282" t="s">
        <v>165</v>
      </c>
    </row>
    <row r="58" spans="2:9" ht="12.75" x14ac:dyDescent="0.2">
      <c r="F58" s="278"/>
      <c r="G58" s="277"/>
      <c r="I58" s="282" t="s">
        <v>166</v>
      </c>
    </row>
    <row r="59" spans="2:9" ht="12.75" x14ac:dyDescent="0.2">
      <c r="F59" s="278"/>
      <c r="G59" s="277"/>
      <c r="I59" s="282" t="s">
        <v>131</v>
      </c>
    </row>
    <row r="60" spans="2:9" ht="12.75" x14ac:dyDescent="0.2">
      <c r="F60" s="278"/>
      <c r="G60" s="277"/>
      <c r="I60" s="282" t="s">
        <v>167</v>
      </c>
    </row>
    <row r="61" spans="2:9" ht="12.75" x14ac:dyDescent="0.2">
      <c r="F61" s="278"/>
      <c r="G61" s="277"/>
      <c r="I61" s="282" t="s">
        <v>168</v>
      </c>
    </row>
    <row r="62" spans="2:9" ht="12.75" x14ac:dyDescent="0.2">
      <c r="F62" s="278"/>
      <c r="G62" s="277"/>
      <c r="I62" s="282" t="s">
        <v>169</v>
      </c>
    </row>
    <row r="63" spans="2:9" ht="12.75" x14ac:dyDescent="0.2">
      <c r="F63" s="278"/>
      <c r="G63" s="277"/>
      <c r="I63" s="282" t="s">
        <v>132</v>
      </c>
    </row>
    <row r="64" spans="2:9" ht="12.75" x14ac:dyDescent="0.2">
      <c r="F64" s="278"/>
      <c r="G64" s="277"/>
      <c r="I64" s="282" t="s">
        <v>138</v>
      </c>
    </row>
    <row r="65" spans="6:9" ht="12.75" x14ac:dyDescent="0.2">
      <c r="F65" s="278"/>
      <c r="G65" s="277"/>
      <c r="I65" s="282" t="s">
        <v>133</v>
      </c>
    </row>
    <row r="66" spans="6:9" ht="12.75" x14ac:dyDescent="0.2">
      <c r="F66" s="278"/>
      <c r="G66" s="277"/>
      <c r="I66" s="282" t="s">
        <v>134</v>
      </c>
    </row>
    <row r="67" spans="6:9" x14ac:dyDescent="0.25">
      <c r="F67" s="278"/>
      <c r="G67" s="277"/>
    </row>
    <row r="68" spans="6:9" x14ac:dyDescent="0.25">
      <c r="F68" s="278"/>
      <c r="G68" s="277"/>
    </row>
    <row r="69" spans="6:9" x14ac:dyDescent="0.25">
      <c r="F69" s="278"/>
      <c r="G69" s="277"/>
    </row>
    <row r="70" spans="6:9" x14ac:dyDescent="0.25">
      <c r="F70" s="278"/>
      <c r="G70" s="277"/>
    </row>
    <row r="71" spans="6:9" x14ac:dyDescent="0.25">
      <c r="F71" s="278"/>
      <c r="G71" s="277"/>
    </row>
    <row r="72" spans="6:9" x14ac:dyDescent="0.25">
      <c r="F72" s="278"/>
      <c r="G72" s="277"/>
    </row>
    <row r="73" spans="6:9" x14ac:dyDescent="0.25">
      <c r="F73" s="278"/>
      <c r="G73" s="277"/>
    </row>
    <row r="74" spans="6:9" x14ac:dyDescent="0.25">
      <c r="F74" s="278"/>
      <c r="G74" s="277"/>
    </row>
    <row r="75" spans="6:9" x14ac:dyDescent="0.25">
      <c r="F75" s="278"/>
      <c r="G75" s="277"/>
    </row>
    <row r="76" spans="6:9" x14ac:dyDescent="0.25">
      <c r="F76" s="278"/>
      <c r="G76" s="277"/>
    </row>
    <row r="77" spans="6:9" x14ac:dyDescent="0.25">
      <c r="F77" s="278"/>
      <c r="G77" s="277"/>
    </row>
    <row r="78" spans="6:9" x14ac:dyDescent="0.25">
      <c r="F78" s="278"/>
      <c r="G78" s="277"/>
    </row>
    <row r="79" spans="6:9" x14ac:dyDescent="0.25">
      <c r="F79" s="278"/>
      <c r="G79" s="277"/>
    </row>
    <row r="80" spans="6:9" x14ac:dyDescent="0.25">
      <c r="F80" s="278"/>
      <c r="G80" s="277"/>
    </row>
    <row r="81" spans="6:7" x14ac:dyDescent="0.25">
      <c r="F81" s="278"/>
      <c r="G81" s="277"/>
    </row>
    <row r="82" spans="6:7" x14ac:dyDescent="0.25">
      <c r="F82" s="278"/>
      <c r="G82" s="277"/>
    </row>
    <row r="83" spans="6:7" x14ac:dyDescent="0.25">
      <c r="F83" s="278"/>
      <c r="G83" s="277"/>
    </row>
    <row r="84" spans="6:7" x14ac:dyDescent="0.25">
      <c r="F84" s="278"/>
      <c r="G84" s="277"/>
    </row>
    <row r="85" spans="6:7" x14ac:dyDescent="0.25">
      <c r="F85" s="278"/>
      <c r="G85" s="277"/>
    </row>
    <row r="86" spans="6:7" x14ac:dyDescent="0.25">
      <c r="F86" s="278"/>
      <c r="G86" s="277"/>
    </row>
    <row r="87" spans="6:7" x14ac:dyDescent="0.25">
      <c r="F87" s="278"/>
      <c r="G87" s="277"/>
    </row>
    <row r="88" spans="6:7" x14ac:dyDescent="0.25">
      <c r="F88" s="278"/>
      <c r="G88" s="277"/>
    </row>
    <row r="89" spans="6:7" x14ac:dyDescent="0.25">
      <c r="F89" s="278"/>
      <c r="G89" s="277"/>
    </row>
    <row r="90" spans="6:7" x14ac:dyDescent="0.25">
      <c r="F90" s="278"/>
      <c r="G90" s="277"/>
    </row>
    <row r="91" spans="6:7" x14ac:dyDescent="0.25">
      <c r="F91" s="278"/>
      <c r="G91" s="277"/>
    </row>
    <row r="92" spans="6:7" x14ac:dyDescent="0.25">
      <c r="F92" s="278"/>
      <c r="G92" s="277"/>
    </row>
    <row r="93" spans="6:7" x14ac:dyDescent="0.25">
      <c r="F93" s="278"/>
      <c r="G93" s="277"/>
    </row>
    <row r="94" spans="6:7" x14ac:dyDescent="0.25">
      <c r="F94" s="278"/>
      <c r="G94" s="277"/>
    </row>
    <row r="95" spans="6:7" x14ac:dyDescent="0.25">
      <c r="F95" s="278"/>
      <c r="G95" s="277"/>
    </row>
    <row r="96" spans="6:7" x14ac:dyDescent="0.25">
      <c r="F96" s="278"/>
      <c r="G96" s="277"/>
    </row>
    <row r="97" spans="6:7" x14ac:dyDescent="0.25">
      <c r="F97" s="278"/>
      <c r="G97" s="277"/>
    </row>
    <row r="98" spans="6:7" x14ac:dyDescent="0.25">
      <c r="F98" s="278"/>
      <c r="G98" s="277"/>
    </row>
    <row r="99" spans="6:7" x14ac:dyDescent="0.25">
      <c r="F99" s="278"/>
      <c r="G99" s="277"/>
    </row>
    <row r="100" spans="6:7" x14ac:dyDescent="0.25">
      <c r="F100" s="278"/>
      <c r="G100" s="277"/>
    </row>
    <row r="101" spans="6:7" x14ac:dyDescent="0.25">
      <c r="F101" s="278"/>
      <c r="G101" s="277"/>
    </row>
    <row r="102" spans="6:7" x14ac:dyDescent="0.25">
      <c r="F102" s="278"/>
      <c r="G102" s="277"/>
    </row>
    <row r="103" spans="6:7" x14ac:dyDescent="0.25">
      <c r="F103" s="278"/>
      <c r="G103" s="277"/>
    </row>
    <row r="104" spans="6:7" x14ac:dyDescent="0.25">
      <c r="F104" s="278"/>
      <c r="G104" s="277"/>
    </row>
    <row r="105" spans="6:7" x14ac:dyDescent="0.25">
      <c r="F105" s="278"/>
      <c r="G105" s="277"/>
    </row>
    <row r="106" spans="6:7" x14ac:dyDescent="0.25">
      <c r="F106" s="278"/>
      <c r="G106" s="277"/>
    </row>
    <row r="107" spans="6:7" x14ac:dyDescent="0.25">
      <c r="F107" s="278"/>
      <c r="G107" s="277"/>
    </row>
    <row r="108" spans="6:7" x14ac:dyDescent="0.25">
      <c r="F108" s="278"/>
      <c r="G108" s="277"/>
    </row>
    <row r="109" spans="6:7" x14ac:dyDescent="0.25">
      <c r="F109" s="278"/>
      <c r="G109" s="277"/>
    </row>
    <row r="110" spans="6:7" x14ac:dyDescent="0.25">
      <c r="F110" s="278"/>
      <c r="G110" s="277"/>
    </row>
    <row r="111" spans="6:7" x14ac:dyDescent="0.25">
      <c r="F111" s="278"/>
      <c r="G111" s="277"/>
    </row>
    <row r="112" spans="6:7" x14ac:dyDescent="0.25">
      <c r="F112" s="278"/>
      <c r="G112" s="277"/>
    </row>
    <row r="113" spans="6:7" x14ac:dyDescent="0.25">
      <c r="F113" s="278"/>
      <c r="G113" s="277"/>
    </row>
    <row r="114" spans="6:7" x14ac:dyDescent="0.25">
      <c r="F114" s="278"/>
      <c r="G114" s="277"/>
    </row>
    <row r="115" spans="6:7" x14ac:dyDescent="0.25">
      <c r="F115" s="278"/>
      <c r="G115" s="277"/>
    </row>
    <row r="116" spans="6:7" x14ac:dyDescent="0.25">
      <c r="F116" s="278"/>
      <c r="G116" s="277"/>
    </row>
    <row r="117" spans="6:7" x14ac:dyDescent="0.25">
      <c r="F117" s="278"/>
      <c r="G117" s="277"/>
    </row>
    <row r="118" spans="6:7" x14ac:dyDescent="0.25">
      <c r="F118" s="278"/>
      <c r="G118" s="277"/>
    </row>
    <row r="119" spans="6:7" x14ac:dyDescent="0.25">
      <c r="F119" s="278"/>
      <c r="G119" s="277"/>
    </row>
    <row r="120" spans="6:7" x14ac:dyDescent="0.25">
      <c r="F120" s="278"/>
      <c r="G120" s="277"/>
    </row>
    <row r="121" spans="6:7" x14ac:dyDescent="0.25">
      <c r="F121" s="278"/>
      <c r="G121" s="277"/>
    </row>
    <row r="122" spans="6:7" x14ac:dyDescent="0.25">
      <c r="F122" s="278"/>
      <c r="G122" s="277"/>
    </row>
    <row r="123" spans="6:7" x14ac:dyDescent="0.25">
      <c r="F123" s="278"/>
      <c r="G123" s="277"/>
    </row>
    <row r="124" spans="6:7" x14ac:dyDescent="0.25">
      <c r="F124" s="278"/>
      <c r="G124" s="277"/>
    </row>
    <row r="125" spans="6:7" x14ac:dyDescent="0.25">
      <c r="F125" s="278"/>
      <c r="G125" s="277"/>
    </row>
    <row r="126" spans="6:7" x14ac:dyDescent="0.25">
      <c r="F126" s="278"/>
      <c r="G126" s="277"/>
    </row>
    <row r="127" spans="6:7" x14ac:dyDescent="0.25">
      <c r="F127" s="278"/>
      <c r="G127" s="277"/>
    </row>
    <row r="128" spans="6:7" x14ac:dyDescent="0.25">
      <c r="F128" s="278"/>
      <c r="G128" s="277"/>
    </row>
    <row r="129" spans="6:7" x14ac:dyDescent="0.25">
      <c r="F129" s="278"/>
      <c r="G129" s="277"/>
    </row>
    <row r="130" spans="6:7" x14ac:dyDescent="0.25">
      <c r="F130" s="278"/>
      <c r="G130" s="277"/>
    </row>
    <row r="131" spans="6:7" x14ac:dyDescent="0.25">
      <c r="F131" s="278"/>
      <c r="G131" s="277"/>
    </row>
    <row r="132" spans="6:7" x14ac:dyDescent="0.25">
      <c r="F132" s="278"/>
      <c r="G132" s="277"/>
    </row>
    <row r="133" spans="6:7" x14ac:dyDescent="0.25">
      <c r="F133" s="278"/>
      <c r="G133" s="277"/>
    </row>
    <row r="134" spans="6:7" x14ac:dyDescent="0.25">
      <c r="F134" s="278"/>
      <c r="G134" s="277"/>
    </row>
    <row r="135" spans="6:7" x14ac:dyDescent="0.25">
      <c r="F135" s="278"/>
      <c r="G135" s="277"/>
    </row>
    <row r="136" spans="6:7" x14ac:dyDescent="0.25">
      <c r="F136" s="278"/>
      <c r="G136" s="277"/>
    </row>
    <row r="137" spans="6:7" x14ac:dyDescent="0.25">
      <c r="F137" s="278"/>
      <c r="G137" s="277"/>
    </row>
    <row r="138" spans="6:7" x14ac:dyDescent="0.25">
      <c r="F138" s="278"/>
      <c r="G138" s="277"/>
    </row>
    <row r="139" spans="6:7" x14ac:dyDescent="0.25">
      <c r="F139" s="278"/>
      <c r="G139" s="277"/>
    </row>
    <row r="140" spans="6:7" x14ac:dyDescent="0.25">
      <c r="F140" s="278"/>
      <c r="G140" s="277"/>
    </row>
    <row r="141" spans="6:7" x14ac:dyDescent="0.25">
      <c r="F141" s="278"/>
      <c r="G141" s="277"/>
    </row>
    <row r="142" spans="6:7" x14ac:dyDescent="0.25">
      <c r="F142" s="278"/>
      <c r="G142" s="277"/>
    </row>
    <row r="143" spans="6:7" x14ac:dyDescent="0.25">
      <c r="F143" s="278"/>
      <c r="G143" s="277"/>
    </row>
    <row r="144" spans="6:7" x14ac:dyDescent="0.25">
      <c r="F144" s="278"/>
      <c r="G144" s="277"/>
    </row>
    <row r="145" spans="6:7" x14ac:dyDescent="0.25">
      <c r="F145" s="278"/>
      <c r="G145" s="277"/>
    </row>
    <row r="146" spans="6:7" x14ac:dyDescent="0.25">
      <c r="F146" s="278"/>
      <c r="G146" s="277"/>
    </row>
    <row r="147" spans="6:7" x14ac:dyDescent="0.25">
      <c r="F147" s="278"/>
      <c r="G147" s="277"/>
    </row>
    <row r="148" spans="6:7" x14ac:dyDescent="0.25">
      <c r="F148" s="278"/>
      <c r="G148" s="277"/>
    </row>
    <row r="149" spans="6:7" x14ac:dyDescent="0.25">
      <c r="F149" s="278"/>
      <c r="G149" s="277"/>
    </row>
    <row r="150" spans="6:7" x14ac:dyDescent="0.25">
      <c r="F150" s="278"/>
      <c r="G150" s="277"/>
    </row>
    <row r="151" spans="6:7" x14ac:dyDescent="0.25">
      <c r="F151" s="278"/>
      <c r="G151" s="277"/>
    </row>
    <row r="152" spans="6:7" x14ac:dyDescent="0.25">
      <c r="F152" s="278"/>
      <c r="G152" s="277"/>
    </row>
    <row r="153" spans="6:7" x14ac:dyDescent="0.25">
      <c r="F153" s="278"/>
      <c r="G153" s="277"/>
    </row>
    <row r="154" spans="6:7" x14ac:dyDescent="0.25">
      <c r="F154" s="278"/>
      <c r="G154" s="277"/>
    </row>
    <row r="155" spans="6:7" x14ac:dyDescent="0.25">
      <c r="F155" s="278"/>
      <c r="G155" s="277"/>
    </row>
    <row r="156" spans="6:7" x14ac:dyDescent="0.25">
      <c r="F156" s="278"/>
      <c r="G156" s="277"/>
    </row>
    <row r="157" spans="6:7" x14ac:dyDescent="0.25">
      <c r="F157" s="278"/>
      <c r="G157" s="277"/>
    </row>
    <row r="158" spans="6:7" x14ac:dyDescent="0.25">
      <c r="F158" s="278"/>
      <c r="G158" s="277"/>
    </row>
    <row r="159" spans="6:7" x14ac:dyDescent="0.25">
      <c r="F159" s="278"/>
      <c r="G159" s="277"/>
    </row>
    <row r="160" spans="6:7" x14ac:dyDescent="0.25">
      <c r="F160" s="278"/>
      <c r="G160" s="277"/>
    </row>
    <row r="161" spans="6:7" x14ac:dyDescent="0.25">
      <c r="F161" s="278"/>
      <c r="G161" s="277"/>
    </row>
    <row r="162" spans="6:7" x14ac:dyDescent="0.25">
      <c r="F162" s="278"/>
      <c r="G162" s="277"/>
    </row>
    <row r="163" spans="6:7" x14ac:dyDescent="0.25">
      <c r="F163" s="278"/>
      <c r="G163" s="277"/>
    </row>
    <row r="164" spans="6:7" x14ac:dyDescent="0.25">
      <c r="F164" s="278"/>
      <c r="G164" s="277"/>
    </row>
    <row r="165" spans="6:7" x14ac:dyDescent="0.25">
      <c r="F165" s="278"/>
      <c r="G165" s="277"/>
    </row>
    <row r="166" spans="6:7" x14ac:dyDescent="0.25">
      <c r="F166" s="278"/>
      <c r="G166" s="277"/>
    </row>
    <row r="167" spans="6:7" x14ac:dyDescent="0.25">
      <c r="F167" s="278"/>
      <c r="G167" s="277"/>
    </row>
    <row r="168" spans="6:7" x14ac:dyDescent="0.25">
      <c r="F168" s="278"/>
      <c r="G168" s="277"/>
    </row>
    <row r="169" spans="6:7" x14ac:dyDescent="0.25">
      <c r="F169" s="278"/>
      <c r="G169" s="277"/>
    </row>
    <row r="170" spans="6:7" x14ac:dyDescent="0.25">
      <c r="F170" s="278"/>
      <c r="G170" s="277"/>
    </row>
    <row r="171" spans="6:7" x14ac:dyDescent="0.25">
      <c r="F171" s="278"/>
      <c r="G171" s="277"/>
    </row>
    <row r="172" spans="6:7" x14ac:dyDescent="0.25">
      <c r="F172" s="278"/>
      <c r="G172" s="277"/>
    </row>
    <row r="173" spans="6:7" x14ac:dyDescent="0.25">
      <c r="F173" s="278"/>
      <c r="G173" s="277"/>
    </row>
    <row r="174" spans="6:7" x14ac:dyDescent="0.25">
      <c r="F174" s="278"/>
      <c r="G174" s="277"/>
    </row>
    <row r="175" spans="6:7" x14ac:dyDescent="0.25">
      <c r="F175" s="278"/>
      <c r="G175" s="277"/>
    </row>
    <row r="176" spans="6:7" x14ac:dyDescent="0.25">
      <c r="F176" s="278"/>
      <c r="G176" s="277"/>
    </row>
    <row r="177" spans="6:7" x14ac:dyDescent="0.25">
      <c r="F177" s="278"/>
      <c r="G177" s="277"/>
    </row>
    <row r="178" spans="6:7" x14ac:dyDescent="0.25">
      <c r="F178" s="278"/>
      <c r="G178" s="277"/>
    </row>
    <row r="179" spans="6:7" x14ac:dyDescent="0.25">
      <c r="F179" s="278"/>
      <c r="G179" s="277"/>
    </row>
    <row r="180" spans="6:7" x14ac:dyDescent="0.25">
      <c r="F180" s="278"/>
      <c r="G180" s="277"/>
    </row>
    <row r="181" spans="6:7" x14ac:dyDescent="0.25">
      <c r="F181" s="278"/>
      <c r="G181" s="277"/>
    </row>
    <row r="182" spans="6:7" x14ac:dyDescent="0.25">
      <c r="F182" s="278"/>
      <c r="G182" s="277"/>
    </row>
    <row r="183" spans="6:7" x14ac:dyDescent="0.25">
      <c r="F183" s="278"/>
      <c r="G183" s="277"/>
    </row>
  </sheetData>
  <sheetProtection password="EB1C" sheet="1" objects="1" scenarios="1"/>
  <mergeCells count="37">
    <mergeCell ref="B53:E53"/>
    <mergeCell ref="B12:E14"/>
    <mergeCell ref="B28:D28"/>
    <mergeCell ref="B29:D29"/>
    <mergeCell ref="B30:D30"/>
    <mergeCell ref="B31:D31"/>
    <mergeCell ref="B32:D32"/>
    <mergeCell ref="B33:D33"/>
    <mergeCell ref="B34:B43"/>
    <mergeCell ref="B44:B46"/>
    <mergeCell ref="E47:E48"/>
    <mergeCell ref="B51:C51"/>
    <mergeCell ref="D50:E50"/>
    <mergeCell ref="D51:E51"/>
    <mergeCell ref="C34:C37"/>
    <mergeCell ref="C39:C42"/>
    <mergeCell ref="B2:E2"/>
    <mergeCell ref="B49:C49"/>
    <mergeCell ref="D49:E49"/>
    <mergeCell ref="C23:E23"/>
    <mergeCell ref="B16:E16"/>
    <mergeCell ref="C19:E19"/>
    <mergeCell ref="C24:E24"/>
    <mergeCell ref="C21:E21"/>
    <mergeCell ref="C20:E20"/>
    <mergeCell ref="B3:E3"/>
    <mergeCell ref="C22:E22"/>
    <mergeCell ref="B5:E11"/>
    <mergeCell ref="C17:E17"/>
    <mergeCell ref="B50:C50"/>
    <mergeCell ref="B4:E4"/>
    <mergeCell ref="B25:D25"/>
    <mergeCell ref="C18:E18"/>
    <mergeCell ref="B26:D26"/>
    <mergeCell ref="B27:D27"/>
    <mergeCell ref="B47:C47"/>
    <mergeCell ref="B48:C48"/>
  </mergeCells>
  <phoneticPr fontId="0" type="noConversion"/>
  <dataValidations xWindow="824" yWindow="522" count="13">
    <dataValidation type="textLength" operator="lessThanOrEqual" allowBlank="1" showInputMessage="1" showErrorMessage="1" prompt="Max. 200 characters" sqref="D51:E51" xr:uid="{00000000-0002-0000-0200-000000000000}">
      <formula1>200</formula1>
    </dataValidation>
    <dataValidation type="textLength" operator="equal" allowBlank="1" showInputMessage="1" showErrorMessage="1" sqref="E41 E34 E36 E39" xr:uid="{00000000-0002-0000-0200-000002000000}">
      <formula1>5</formula1>
    </dataValidation>
    <dataValidation type="textLength" operator="equal" allowBlank="1" showInputMessage="1" showErrorMessage="1" sqref="E40 E35" xr:uid="{00000000-0002-0000-0200-000003000000}">
      <formula1>6</formula1>
    </dataValidation>
    <dataValidation allowBlank="1" showInputMessage="1" showErrorMessage="1" prompt="Enter as 123456789 (no dashes)_x000a_ONLY ENTER FOR FIRST REIMBURSEMENT" sqref="E28" xr:uid="{00000000-0002-0000-0200-000004000000}"/>
    <dataValidation type="list" operator="lessThanOrEqual" allowBlank="1" showInputMessage="1" showErrorMessage="1" sqref="D50" xr:uid="{00000000-0002-0000-0200-000006000000}">
      <formula1>$I$53:$I$66</formula1>
    </dataValidation>
    <dataValidation allowBlank="1" showInputMessage="1" showErrorMessage="1" prompt="Enter as Month/Date/Year" sqref="F49" xr:uid="{00000000-0002-0000-0200-000007000000}"/>
    <dataValidation allowBlank="1" showInputMessage="1" showErrorMessage="1" prompt="MAX AMOUNT ONLY FROM THIS CHARTFIELD" sqref="E38" xr:uid="{00000000-0002-0000-0200-000008000000}"/>
    <dataValidation allowBlank="1" showInputMessage="1" showErrorMessage="1" prompt="CHECK WILL BE MAILED TO THIS BOX NUMBER" sqref="E31" xr:uid="{00000000-0002-0000-0200-000009000000}"/>
    <dataValidation allowBlank="1" showErrorMessage="1" prompt="MAX AMOUNT ONLY FROM THIS CHARTFIELD" sqref="E43" xr:uid="{00000000-0002-0000-0200-00000A000000}"/>
    <dataValidation allowBlank="1" showErrorMessage="1" sqref="D48" xr:uid="{00000000-0002-0000-0200-00000B000000}"/>
    <dataValidation type="textLength" operator="lessThanOrEqual" allowBlank="1" showErrorMessage="1" prompt="Max. 200 characters" sqref="D49:E49" xr:uid="{00000000-0002-0000-0200-00000C000000}">
      <formula1>200</formula1>
    </dataValidation>
    <dataValidation allowBlank="1" showErrorMessage="1" prompt="Enter as Month/Date/Year" sqref="D47" xr:uid="{00000000-0002-0000-0200-00000D000000}"/>
    <dataValidation type="list" allowBlank="1" showInputMessage="1" showErrorMessage="1" sqref="E33" xr:uid="{00000000-0002-0000-0200-000001000000}">
      <formula1>$I$15:$I$19</formula1>
    </dataValidation>
  </dataValidations>
  <printOptions horizontalCentered="1"/>
  <pageMargins left="0.25" right="0.25" top="0.48" bottom="0.56000000000000005" header="0.3" footer="0.3"/>
  <pageSetup scale="73" orientation="portrait" horizontalDpi="300" verticalDpi="300" r:id="rId1"/>
  <headerFooter alignWithMargins="0">
    <oddFooter>&amp;L&amp;8File: &amp;F
Tab: &amp;A&amp;C&amp;8&amp;P of &amp;N&amp;R&amp;8&amp;D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pageSetUpPr fitToPage="1"/>
  </sheetPr>
  <dimension ref="B2:R49"/>
  <sheetViews>
    <sheetView showGridLines="0" showRowColHeaders="0" showZeros="0" topLeftCell="A17" zoomScale="90" zoomScaleNormal="90" workbookViewId="0">
      <selection activeCell="C21" sqref="C21"/>
    </sheetView>
  </sheetViews>
  <sheetFormatPr defaultColWidth="9.140625" defaultRowHeight="12.75" x14ac:dyDescent="0.2"/>
  <cols>
    <col min="1" max="1" width="3" style="197" customWidth="1"/>
    <col min="2" max="2" width="27.7109375" style="197" customWidth="1"/>
    <col min="3" max="3" width="32" style="197" customWidth="1"/>
    <col min="4" max="4" width="26.28515625" style="197" customWidth="1"/>
    <col min="5" max="5" width="25.85546875" style="197" customWidth="1"/>
    <col min="6" max="6" width="6.5703125" style="197" bestFit="1" customWidth="1"/>
    <col min="7" max="7" width="9.140625" style="222"/>
    <col min="8" max="8" width="14.7109375" style="222" customWidth="1"/>
    <col min="9" max="10" width="9.140625" style="222"/>
    <col min="11" max="11" width="9.140625" style="197"/>
    <col min="12" max="12" width="13" style="197" customWidth="1"/>
    <col min="13" max="17" width="9.140625" style="197"/>
    <col min="18" max="18" width="29" style="197" bestFit="1" customWidth="1"/>
    <col min="19" max="16384" width="9.140625" style="197"/>
  </cols>
  <sheetData>
    <row r="2" spans="2:18" ht="15.6" customHeight="1" x14ac:dyDescent="0.2">
      <c r="B2" s="597" t="s">
        <v>182</v>
      </c>
      <c r="C2" s="597"/>
      <c r="D2" s="236" t="s">
        <v>355</v>
      </c>
      <c r="E2" s="223">
        <f ca="1">TODAY()</f>
        <v>46091</v>
      </c>
      <c r="G2" s="224"/>
      <c r="H2" s="224"/>
    </row>
    <row r="3" spans="2:18" ht="35.25" x14ac:dyDescent="0.5">
      <c r="B3" s="601" t="s">
        <v>266</v>
      </c>
      <c r="C3" s="602"/>
      <c r="D3" s="598" t="s">
        <v>356</v>
      </c>
      <c r="E3" s="600" t="str">
        <f>IF('START HERE'!E44="","",'START HERE'!E44)</f>
        <v/>
      </c>
      <c r="F3" s="252"/>
    </row>
    <row r="4" spans="2:18" ht="20.25" x14ac:dyDescent="0.3">
      <c r="B4" s="604" t="s">
        <v>267</v>
      </c>
      <c r="C4" s="605"/>
      <c r="D4" s="599"/>
      <c r="E4" s="600"/>
      <c r="F4" s="252"/>
      <c r="G4" s="224"/>
      <c r="H4" s="224"/>
    </row>
    <row r="5" spans="2:18" ht="18" customHeight="1" x14ac:dyDescent="0.2">
      <c r="B5" s="606" t="s">
        <v>47</v>
      </c>
      <c r="C5" s="606"/>
      <c r="D5" s="242" t="s">
        <v>357</v>
      </c>
      <c r="E5" s="225" t="str">
        <f>IF('START HERE'!E46="","",'START HERE'!E46)</f>
        <v/>
      </c>
      <c r="F5" s="252"/>
      <c r="G5" s="224"/>
      <c r="H5" s="224"/>
    </row>
    <row r="6" spans="2:18" ht="18" x14ac:dyDescent="0.25">
      <c r="B6" s="607" t="s">
        <v>799</v>
      </c>
      <c r="C6" s="607"/>
      <c r="D6" s="242" t="s">
        <v>358</v>
      </c>
      <c r="E6" s="226" t="str">
        <f>IF('START HERE'!E45="","",'START HERE'!E45)</f>
        <v/>
      </c>
      <c r="F6" s="252"/>
      <c r="G6" s="224"/>
      <c r="H6" s="224"/>
    </row>
    <row r="7" spans="2:18" ht="6.75" customHeight="1" x14ac:dyDescent="0.2">
      <c r="B7" s="603"/>
      <c r="C7" s="603"/>
      <c r="D7" s="603"/>
      <c r="E7" s="603"/>
      <c r="F7" s="252"/>
      <c r="G7" s="224"/>
      <c r="H7" s="224"/>
    </row>
    <row r="8" spans="2:18" ht="27.95" customHeight="1" x14ac:dyDescent="0.2">
      <c r="B8" s="227" t="s">
        <v>55</v>
      </c>
      <c r="C8" s="244" t="str">
        <f>IF('START HERE'!E26="","Go to Start Here Tab to complete",'START HERE'!E26)</f>
        <v>Go to Start Here Tab to complete</v>
      </c>
      <c r="D8" s="227" t="s">
        <v>80</v>
      </c>
      <c r="E8" s="243" t="str">
        <f>IF('START HERE'!E27="","",'START HERE'!E27)</f>
        <v/>
      </c>
      <c r="F8" s="252"/>
      <c r="G8" s="239"/>
      <c r="H8" s="239"/>
      <c r="I8" s="239"/>
      <c r="J8" s="239"/>
      <c r="K8" s="239"/>
    </row>
    <row r="9" spans="2:18" ht="23.45" customHeight="1" x14ac:dyDescent="0.2">
      <c r="B9" s="227" t="s">
        <v>77</v>
      </c>
      <c r="C9" s="214" t="str">
        <f>IF('START HERE'!E33="","",'START HERE'!E33)</f>
        <v>SELECT DROPDOWN CHOICES</v>
      </c>
      <c r="D9" s="227" t="s">
        <v>256</v>
      </c>
      <c r="E9" s="215" t="str">
        <f>IF('START HERE'!E28="","",'START HERE'!E28)</f>
        <v/>
      </c>
      <c r="F9" s="252"/>
      <c r="G9" s="239"/>
      <c r="H9" s="239"/>
      <c r="I9" s="239"/>
      <c r="J9" s="239"/>
      <c r="K9" s="239"/>
      <c r="R9" s="197" t="s">
        <v>279</v>
      </c>
    </row>
    <row r="10" spans="2:18" s="228" customFormat="1" ht="26.25" customHeight="1" x14ac:dyDescent="0.2">
      <c r="B10" s="227" t="s">
        <v>181</v>
      </c>
      <c r="C10" s="120" t="str">
        <f>IF('START HERE'!E29="","",'START HERE'!E29)</f>
        <v/>
      </c>
      <c r="D10" s="227" t="s">
        <v>44</v>
      </c>
      <c r="E10" s="216" t="str">
        <f>IF('START HERE'!E32="","",'START HERE'!E32)</f>
        <v/>
      </c>
      <c r="F10" s="252"/>
      <c r="G10" s="239"/>
      <c r="H10" s="239"/>
      <c r="I10" s="239"/>
      <c r="J10" s="239"/>
      <c r="K10" s="239"/>
      <c r="R10" s="228" t="s">
        <v>292</v>
      </c>
    </row>
    <row r="11" spans="2:18" ht="18" customHeight="1" x14ac:dyDescent="0.2">
      <c r="B11" s="227" t="s">
        <v>162</v>
      </c>
      <c r="C11" s="217" t="str">
        <f>IF('START HERE'!E30="","",'START HERE'!E30)</f>
        <v/>
      </c>
      <c r="D11" s="227" t="s">
        <v>48</v>
      </c>
      <c r="E11" s="218" t="str">
        <f>IF('START HERE'!E31="","",'START HERE'!E31)</f>
        <v/>
      </c>
      <c r="F11" s="252"/>
      <c r="G11" s="239"/>
      <c r="H11" s="239"/>
      <c r="I11" s="239"/>
      <c r="J11" s="239"/>
      <c r="K11" s="239"/>
      <c r="R11" s="229" t="s">
        <v>280</v>
      </c>
    </row>
    <row r="12" spans="2:18" ht="21.75" customHeight="1" x14ac:dyDescent="0.2">
      <c r="B12" s="608" t="s">
        <v>244</v>
      </c>
      <c r="C12" s="608"/>
      <c r="D12" s="608"/>
      <c r="E12" s="608"/>
      <c r="F12" s="252"/>
      <c r="G12" s="239"/>
      <c r="H12" s="239"/>
      <c r="I12" s="239"/>
      <c r="J12" s="239"/>
      <c r="K12" s="239"/>
    </row>
    <row r="13" spans="2:18" ht="24" customHeight="1" x14ac:dyDescent="0.2">
      <c r="B13" s="227" t="s">
        <v>359</v>
      </c>
      <c r="C13" s="609" t="str">
        <f>IF('START HERE'!D49="","",'START HERE'!D49)</f>
        <v/>
      </c>
      <c r="D13" s="609"/>
      <c r="E13" s="609"/>
      <c r="F13" s="252"/>
      <c r="G13" s="239"/>
      <c r="H13" s="239"/>
      <c r="I13" s="239"/>
      <c r="J13" s="239"/>
      <c r="K13" s="239"/>
    </row>
    <row r="14" spans="2:18" ht="17.25" customHeight="1" x14ac:dyDescent="0.3">
      <c r="B14" s="230" t="s">
        <v>360</v>
      </c>
      <c r="C14" s="612" t="str">
        <f>IF('START HERE'!D51="","",'START HERE'!D51)</f>
        <v/>
      </c>
      <c r="D14" s="612"/>
      <c r="F14" s="252"/>
      <c r="G14" s="583" t="s">
        <v>210</v>
      </c>
      <c r="H14" s="583"/>
      <c r="I14" s="583"/>
      <c r="J14" s="583"/>
      <c r="K14" s="583"/>
    </row>
    <row r="15" spans="2:18" ht="25.5" customHeight="1" thickBot="1" x14ac:dyDescent="0.25">
      <c r="B15" s="227" t="s">
        <v>171</v>
      </c>
      <c r="C15" s="614" t="str">
        <f>IF('START HERE'!D50="","",'START HERE'!D50)</f>
        <v>Select a purpose from drop down box</v>
      </c>
      <c r="D15" s="614"/>
      <c r="F15" s="252"/>
      <c r="G15" s="583"/>
      <c r="H15" s="583"/>
      <c r="I15" s="583"/>
      <c r="J15" s="583"/>
      <c r="K15" s="583"/>
    </row>
    <row r="16" spans="2:18" ht="12" customHeight="1" x14ac:dyDescent="0.2">
      <c r="B16" s="563" t="s">
        <v>277</v>
      </c>
      <c r="C16" s="564"/>
      <c r="D16" s="564"/>
      <c r="E16" s="567" t="s">
        <v>198</v>
      </c>
      <c r="F16" s="252"/>
      <c r="G16" s="583"/>
      <c r="H16" s="583"/>
      <c r="I16" s="583"/>
      <c r="J16" s="583"/>
      <c r="K16" s="583"/>
    </row>
    <row r="17" spans="2:15" ht="13.5" customHeight="1" x14ac:dyDescent="0.2">
      <c r="B17" s="565"/>
      <c r="C17" s="566"/>
      <c r="D17" s="566"/>
      <c r="E17" s="568"/>
      <c r="G17" s="583"/>
      <c r="H17" s="583"/>
      <c r="I17" s="583"/>
      <c r="J17" s="583"/>
      <c r="K17" s="583"/>
    </row>
    <row r="18" spans="2:15" ht="13.5" customHeight="1" x14ac:dyDescent="0.3">
      <c r="B18" s="610" t="s">
        <v>56</v>
      </c>
      <c r="C18" s="389" t="s">
        <v>54</v>
      </c>
      <c r="D18" s="390" t="s">
        <v>53</v>
      </c>
      <c r="E18" s="613" t="s">
        <v>279</v>
      </c>
      <c r="F18" s="253"/>
      <c r="G18" s="583"/>
      <c r="H18" s="583"/>
      <c r="I18" s="583"/>
      <c r="J18" s="583"/>
      <c r="K18" s="583"/>
    </row>
    <row r="19" spans="2:15" ht="15.75" x14ac:dyDescent="0.25">
      <c r="B19" s="611"/>
      <c r="C19" s="264" t="str">
        <f>IF('START HERE'!D47="","",'START HERE'!D47)</f>
        <v/>
      </c>
      <c r="D19" s="391" t="str">
        <f>IF('START HERE'!D48="","",'START HERE'!D48)</f>
        <v/>
      </c>
      <c r="E19" s="613"/>
      <c r="F19" s="253"/>
    </row>
    <row r="20" spans="2:15" ht="13.5" customHeight="1" x14ac:dyDescent="0.2">
      <c r="B20" s="586" t="s">
        <v>276</v>
      </c>
      <c r="C20" s="586"/>
      <c r="D20" s="586"/>
      <c r="E20" s="596" t="s">
        <v>370</v>
      </c>
      <c r="F20" s="253"/>
      <c r="G20" s="258"/>
      <c r="H20" s="258"/>
      <c r="I20" s="258"/>
      <c r="J20" s="258"/>
      <c r="K20" s="258"/>
    </row>
    <row r="21" spans="2:15" ht="15.75" customHeight="1" x14ac:dyDescent="0.25">
      <c r="B21" s="219" t="s">
        <v>269</v>
      </c>
      <c r="C21" s="241">
        <v>0</v>
      </c>
      <c r="D21" s="265" t="s">
        <v>368</v>
      </c>
      <c r="E21" s="596"/>
      <c r="F21" s="253"/>
      <c r="G21" s="258"/>
      <c r="H21" s="258"/>
      <c r="I21" s="258"/>
      <c r="J21" s="258"/>
      <c r="K21" s="258"/>
    </row>
    <row r="22" spans="2:15" ht="15" customHeight="1" x14ac:dyDescent="0.25">
      <c r="B22" s="219" t="s">
        <v>270</v>
      </c>
      <c r="C22" s="241">
        <v>0</v>
      </c>
      <c r="D22" s="266" t="s">
        <v>281</v>
      </c>
      <c r="E22" s="596"/>
      <c r="F22" s="253"/>
      <c r="G22" s="258"/>
      <c r="H22" s="258"/>
      <c r="I22" s="258"/>
      <c r="J22" s="258"/>
      <c r="K22" s="258"/>
      <c r="O22" s="220"/>
    </row>
    <row r="23" spans="2:15" ht="14.25" customHeight="1" x14ac:dyDescent="0.25">
      <c r="B23" s="219" t="s">
        <v>362</v>
      </c>
      <c r="C23" s="241">
        <v>0</v>
      </c>
      <c r="D23" s="267" t="s">
        <v>282</v>
      </c>
      <c r="E23" s="255" t="s">
        <v>199</v>
      </c>
      <c r="F23" s="253"/>
      <c r="G23" s="561" t="s">
        <v>374</v>
      </c>
      <c r="H23" s="562"/>
      <c r="I23" s="562"/>
      <c r="J23" s="562"/>
      <c r="K23" s="562"/>
    </row>
    <row r="24" spans="2:15" ht="15" customHeight="1" x14ac:dyDescent="0.25">
      <c r="B24" s="219" t="s">
        <v>271</v>
      </c>
      <c r="C24" s="241">
        <v>0</v>
      </c>
      <c r="D24" s="268" t="s">
        <v>361</v>
      </c>
      <c r="E24" s="263">
        <f>C29*0.8</f>
        <v>0</v>
      </c>
      <c r="F24" s="253"/>
      <c r="G24" s="562"/>
      <c r="H24" s="562"/>
      <c r="I24" s="562"/>
      <c r="J24" s="562"/>
      <c r="K24" s="562"/>
    </row>
    <row r="25" spans="2:15" ht="18" customHeight="1" x14ac:dyDescent="0.25">
      <c r="B25" s="219" t="s">
        <v>363</v>
      </c>
      <c r="C25" s="241">
        <v>0</v>
      </c>
      <c r="D25" s="251" t="s">
        <v>367</v>
      </c>
      <c r="E25" s="254" t="s">
        <v>247</v>
      </c>
      <c r="F25" s="253"/>
      <c r="G25" s="562"/>
      <c r="H25" s="562"/>
      <c r="I25" s="562"/>
      <c r="J25" s="562"/>
      <c r="K25" s="562"/>
    </row>
    <row r="26" spans="2:15" ht="14.25" customHeight="1" x14ac:dyDescent="0.3">
      <c r="B26" s="221" t="s">
        <v>197</v>
      </c>
      <c r="C26" s="262">
        <v>0</v>
      </c>
      <c r="D26" s="271" t="s">
        <v>329</v>
      </c>
      <c r="E26" s="256" t="s">
        <v>372</v>
      </c>
      <c r="F26" s="253"/>
      <c r="G26" s="562"/>
      <c r="H26" s="562"/>
      <c r="I26" s="562"/>
      <c r="J26" s="562"/>
      <c r="K26" s="562"/>
    </row>
    <row r="27" spans="2:15" ht="15.75" customHeight="1" x14ac:dyDescent="0.25">
      <c r="B27" s="260" t="s">
        <v>272</v>
      </c>
      <c r="C27" s="241">
        <v>0</v>
      </c>
      <c r="D27" s="392">
        <v>0</v>
      </c>
      <c r="E27" s="396">
        <v>0</v>
      </c>
      <c r="F27" s="253"/>
      <c r="G27" s="562"/>
      <c r="H27" s="562"/>
      <c r="I27" s="562"/>
      <c r="J27" s="562"/>
      <c r="K27" s="562"/>
    </row>
    <row r="28" spans="2:15" ht="15.75" customHeight="1" x14ac:dyDescent="0.25">
      <c r="B28" s="260" t="s">
        <v>364</v>
      </c>
      <c r="C28" s="241">
        <v>0</v>
      </c>
      <c r="D28" s="392">
        <v>0</v>
      </c>
      <c r="E28" s="257" t="s">
        <v>371</v>
      </c>
      <c r="F28" s="253"/>
      <c r="G28" s="562"/>
      <c r="H28" s="562"/>
      <c r="I28" s="562"/>
      <c r="J28" s="562"/>
      <c r="K28" s="562"/>
    </row>
    <row r="29" spans="2:15" ht="24" customHeight="1" x14ac:dyDescent="0.25">
      <c r="B29" s="261" t="s">
        <v>365</v>
      </c>
      <c r="C29" s="259">
        <f>SUM(C21:C28)</f>
        <v>0</v>
      </c>
      <c r="D29" s="393" t="s">
        <v>369</v>
      </c>
      <c r="E29" s="569" t="str">
        <f>IF(D19="","Travel Ending Date Missing",D19+15)</f>
        <v>Travel Ending Date Missing</v>
      </c>
      <c r="F29" s="253"/>
      <c r="G29" s="562"/>
      <c r="H29" s="562"/>
      <c r="I29" s="562"/>
      <c r="J29" s="562"/>
      <c r="K29" s="562"/>
    </row>
    <row r="30" spans="2:15" ht="19.5" customHeight="1" thickBot="1" x14ac:dyDescent="0.3">
      <c r="B30" s="249" t="s">
        <v>366</v>
      </c>
      <c r="C30" s="250">
        <v>0</v>
      </c>
      <c r="D30" s="394" t="s">
        <v>15</v>
      </c>
      <c r="E30" s="570"/>
      <c r="F30" s="253"/>
      <c r="G30" s="562"/>
      <c r="H30" s="562"/>
      <c r="I30" s="562"/>
      <c r="J30" s="562"/>
      <c r="K30" s="562"/>
    </row>
    <row r="31" spans="2:15" ht="21" customHeight="1" x14ac:dyDescent="0.4">
      <c r="B31" s="399" t="s">
        <v>234</v>
      </c>
      <c r="C31" s="248">
        <f>'START HERE'!E38</f>
        <v>0</v>
      </c>
      <c r="D31" s="398" t="s">
        <v>235</v>
      </c>
      <c r="E31" s="395">
        <f>'START HERE'!E43</f>
        <v>0</v>
      </c>
      <c r="F31" s="253"/>
      <c r="G31" s="562"/>
      <c r="H31" s="562"/>
      <c r="I31" s="562"/>
      <c r="J31" s="562"/>
      <c r="K31" s="562"/>
    </row>
    <row r="32" spans="2:15" ht="21" customHeight="1" x14ac:dyDescent="0.2">
      <c r="B32" s="594" t="str">
        <f>IF('START HERE'!E34="","      /        /        /            ",(CONCATENATE('START HERE'!E34," / ",'START HERE'!E35," / ",'START HERE'!E36," / ",'START HERE'!E37)))</f>
        <v xml:space="preserve">      /        /        /            </v>
      </c>
      <c r="C32" s="595"/>
      <c r="D32" s="587" t="str">
        <f>IF('START HERE'!E39="","      /        /        /            ",(CONCATENATE('START HERE'!E39," / ",'START HERE'!E40," / ",'START HERE'!E41," / ",'START HERE'!E42)))</f>
        <v xml:space="preserve">      /        /        /            </v>
      </c>
      <c r="E32" s="588"/>
      <c r="F32" s="253"/>
      <c r="G32" s="562"/>
      <c r="H32" s="562"/>
      <c r="I32" s="562"/>
      <c r="J32" s="562"/>
      <c r="K32" s="562"/>
    </row>
    <row r="33" spans="2:12" ht="5.25" customHeight="1" x14ac:dyDescent="0.2">
      <c r="B33" s="231"/>
      <c r="C33" s="232"/>
      <c r="D33" s="231"/>
      <c r="E33" s="232"/>
      <c r="F33" s="253"/>
      <c r="G33" s="197"/>
      <c r="H33" s="197"/>
      <c r="I33" s="197"/>
      <c r="J33" s="197"/>
    </row>
    <row r="34" spans="2:12" s="220" customFormat="1" ht="45.75" customHeight="1" x14ac:dyDescent="0.2">
      <c r="B34" s="591" t="s">
        <v>338</v>
      </c>
      <c r="C34" s="591"/>
      <c r="D34" s="591"/>
      <c r="E34" s="591"/>
      <c r="F34" s="253"/>
    </row>
    <row r="35" spans="2:12" s="220" customFormat="1" ht="33" customHeight="1" x14ac:dyDescent="0.2">
      <c r="B35" s="584" t="s">
        <v>237</v>
      </c>
      <c r="C35" s="585"/>
      <c r="D35" s="584" t="s">
        <v>236</v>
      </c>
      <c r="E35" s="585"/>
      <c r="F35" s="253"/>
      <c r="G35" s="240"/>
      <c r="H35" s="240"/>
      <c r="I35" s="240"/>
      <c r="J35" s="240"/>
      <c r="K35" s="240"/>
    </row>
    <row r="36" spans="2:12" s="233" customFormat="1" ht="32.25" customHeight="1" x14ac:dyDescent="0.2">
      <c r="B36" s="589" t="s">
        <v>353</v>
      </c>
      <c r="C36" s="590"/>
      <c r="D36" s="577" t="s">
        <v>239</v>
      </c>
      <c r="E36" s="578"/>
      <c r="F36" s="253"/>
      <c r="G36" s="240"/>
      <c r="H36" s="240"/>
      <c r="I36" s="240"/>
      <c r="J36" s="240"/>
      <c r="K36" s="240"/>
    </row>
    <row r="37" spans="2:12" ht="10.5" customHeight="1" x14ac:dyDescent="0.2">
      <c r="B37" s="400" t="s">
        <v>84</v>
      </c>
      <c r="C37" s="401" t="s">
        <v>15</v>
      </c>
      <c r="D37" s="402"/>
      <c r="E37" s="403"/>
      <c r="F37" s="253"/>
      <c r="G37" s="240"/>
      <c r="H37" s="240"/>
      <c r="I37" s="240"/>
      <c r="J37" s="240"/>
      <c r="K37" s="240"/>
    </row>
    <row r="38" spans="2:12" s="228" customFormat="1" ht="30" customHeight="1" x14ac:dyDescent="0.2">
      <c r="B38" s="581" t="s">
        <v>354</v>
      </c>
      <c r="C38" s="582"/>
      <c r="D38" s="581" t="s">
        <v>179</v>
      </c>
      <c r="E38" s="582"/>
      <c r="F38" s="253"/>
      <c r="G38" s="269"/>
      <c r="H38" s="269"/>
      <c r="I38" s="269"/>
      <c r="J38" s="269"/>
      <c r="K38" s="269"/>
      <c r="L38" s="269"/>
    </row>
    <row r="39" spans="2:12" ht="11.25" customHeight="1" x14ac:dyDescent="0.2">
      <c r="B39" s="400" t="s">
        <v>84</v>
      </c>
      <c r="C39" s="401" t="s">
        <v>15</v>
      </c>
      <c r="D39" s="402"/>
      <c r="E39" s="403"/>
      <c r="F39" s="253"/>
      <c r="G39" s="269"/>
      <c r="H39" s="269"/>
      <c r="I39" s="269"/>
      <c r="J39" s="269"/>
      <c r="K39" s="269"/>
      <c r="L39" s="269"/>
    </row>
    <row r="40" spans="2:12" s="234" customFormat="1" ht="35.25" customHeight="1" x14ac:dyDescent="0.25">
      <c r="B40" s="592" t="s">
        <v>254</v>
      </c>
      <c r="C40" s="593"/>
      <c r="D40" s="579" t="s">
        <v>180</v>
      </c>
      <c r="E40" s="580"/>
      <c r="F40" s="253"/>
    </row>
    <row r="41" spans="2:12" ht="12" customHeight="1" x14ac:dyDescent="0.25">
      <c r="B41" s="574" t="s">
        <v>238</v>
      </c>
      <c r="C41" s="574"/>
      <c r="D41" s="574"/>
      <c r="E41" s="574"/>
      <c r="F41" s="253"/>
    </row>
    <row r="42" spans="2:12" ht="20.45" customHeight="1" x14ac:dyDescent="0.2">
      <c r="B42" s="571" t="s">
        <v>373</v>
      </c>
      <c r="C42" s="572"/>
      <c r="D42" s="572"/>
      <c r="E42" s="573"/>
    </row>
    <row r="43" spans="2:12" ht="6" customHeight="1" x14ac:dyDescent="0.2">
      <c r="B43" s="270"/>
      <c r="C43" s="270"/>
      <c r="D43" s="270"/>
      <c r="E43" s="270"/>
    </row>
    <row r="44" spans="2:12" ht="16.5" customHeight="1" x14ac:dyDescent="0.25">
      <c r="B44" s="559" t="s">
        <v>231</v>
      </c>
      <c r="C44" s="560"/>
      <c r="D44" s="576" t="s">
        <v>255</v>
      </c>
      <c r="E44" s="576"/>
      <c r="F44" s="235"/>
    </row>
    <row r="45" spans="2:12" ht="16.5" customHeight="1" x14ac:dyDescent="0.25">
      <c r="B45" s="245" t="s">
        <v>206</v>
      </c>
      <c r="C45" s="246"/>
      <c r="D45" s="575"/>
      <c r="E45" s="575"/>
      <c r="F45" s="235"/>
      <c r="G45" s="238"/>
    </row>
    <row r="46" spans="2:12" ht="17.25" customHeight="1" x14ac:dyDescent="0.2">
      <c r="B46" s="245"/>
      <c r="C46" s="247"/>
      <c r="D46" s="575"/>
      <c r="E46" s="575"/>
      <c r="F46" s="196"/>
      <c r="G46" s="238"/>
    </row>
    <row r="47" spans="2:12" ht="16.5" customHeight="1" x14ac:dyDescent="0.2">
      <c r="B47" s="245" t="s">
        <v>207</v>
      </c>
      <c r="C47" s="247"/>
      <c r="D47" s="575"/>
      <c r="E47" s="575"/>
      <c r="F47" s="196"/>
    </row>
    <row r="48" spans="2:12" ht="18" customHeight="1" x14ac:dyDescent="0.2">
      <c r="B48" s="245" t="s">
        <v>208</v>
      </c>
      <c r="C48" s="247"/>
      <c r="D48" s="575"/>
      <c r="E48" s="575"/>
    </row>
    <row r="49" spans="2:6" ht="34.9" customHeight="1" x14ac:dyDescent="0.2">
      <c r="B49" s="558" t="s">
        <v>127</v>
      </c>
      <c r="C49" s="558"/>
      <c r="D49" s="558"/>
      <c r="E49" s="558"/>
      <c r="F49" s="222"/>
    </row>
  </sheetData>
  <sheetProtection password="EB1C" sheet="1" objects="1" scenarios="1"/>
  <mergeCells count="38">
    <mergeCell ref="E20:E22"/>
    <mergeCell ref="B2:C2"/>
    <mergeCell ref="D3:D4"/>
    <mergeCell ref="E3:E4"/>
    <mergeCell ref="B3:C3"/>
    <mergeCell ref="B7:E7"/>
    <mergeCell ref="B4:C4"/>
    <mergeCell ref="B5:C5"/>
    <mergeCell ref="B6:C6"/>
    <mergeCell ref="B12:E12"/>
    <mergeCell ref="C13:E13"/>
    <mergeCell ref="B18:B19"/>
    <mergeCell ref="C14:D14"/>
    <mergeCell ref="E18:E19"/>
    <mergeCell ref="C15:D15"/>
    <mergeCell ref="D32:E32"/>
    <mergeCell ref="B36:C36"/>
    <mergeCell ref="B38:C38"/>
    <mergeCell ref="B34:E34"/>
    <mergeCell ref="B40:C40"/>
    <mergeCell ref="B32:C32"/>
    <mergeCell ref="B35:C35"/>
    <mergeCell ref="B49:E49"/>
    <mergeCell ref="B44:C44"/>
    <mergeCell ref="G23:K32"/>
    <mergeCell ref="B16:D17"/>
    <mergeCell ref="E16:E17"/>
    <mergeCell ref="E29:E30"/>
    <mergeCell ref="B42:E42"/>
    <mergeCell ref="B41:E41"/>
    <mergeCell ref="D45:E48"/>
    <mergeCell ref="D44:E44"/>
    <mergeCell ref="D36:E36"/>
    <mergeCell ref="D40:E40"/>
    <mergeCell ref="D38:E38"/>
    <mergeCell ref="G14:K18"/>
    <mergeCell ref="D35:E35"/>
    <mergeCell ref="B20:D20"/>
  </mergeCells>
  <phoneticPr fontId="0" type="noConversion"/>
  <conditionalFormatting sqref="D19 E29">
    <cfRule type="expression" dxfId="0" priority="1" stopIfTrue="1">
      <formula>$D$19=""</formula>
    </cfRule>
  </conditionalFormatting>
  <dataValidations count="1">
    <dataValidation type="list" allowBlank="1" showInputMessage="1" showErrorMessage="1" sqref="E18" xr:uid="{00000000-0002-0000-0300-000000000000}">
      <formula1>$R$9:$R$11</formula1>
    </dataValidation>
  </dataValidations>
  <printOptions horizontalCentered="1"/>
  <pageMargins left="0.2" right="0.25" top="0.39" bottom="0.51" header="0.28000000000000003" footer="0.17"/>
  <pageSetup scale="86" orientation="portrait" r:id="rId1"/>
  <headerFooter alignWithMargins="0">
    <oddFooter>&amp;L&amp;"Arial Narrow,Regular"&amp;8File: &amp;F
Tab: &amp;A&amp;C&amp;"Arial Narrow,Regular"&amp;8Form Revised 10/2023&amp;R&amp;"Arial Narrow,Regular"&amp;8&amp;D
&amp;T</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pageSetUpPr fitToPage="1"/>
  </sheetPr>
  <dimension ref="B1:O36"/>
  <sheetViews>
    <sheetView showGridLines="0" showRowColHeaders="0" topLeftCell="A13" zoomScale="80" zoomScaleNormal="80" workbookViewId="0">
      <selection activeCell="I7" sqref="I7:J7"/>
    </sheetView>
  </sheetViews>
  <sheetFormatPr defaultColWidth="9.140625" defaultRowHeight="12.75" x14ac:dyDescent="0.2"/>
  <cols>
    <col min="1" max="1" width="2" style="197" customWidth="1"/>
    <col min="2" max="2" width="9.140625" style="196"/>
    <col min="3" max="3" width="33.85546875" style="196" customWidth="1"/>
    <col min="4" max="4" width="39.28515625" style="196" customWidth="1"/>
    <col min="5" max="8" width="12.7109375" style="196" customWidth="1"/>
    <col min="9" max="9" width="9.140625" style="196"/>
    <col min="10" max="10" width="10.5703125" style="196" customWidth="1"/>
    <col min="11" max="11" width="9.140625" style="196"/>
    <col min="12" max="16384" width="9.140625" style="197"/>
  </cols>
  <sheetData>
    <row r="1" spans="2:15" ht="67.5" customHeight="1" x14ac:dyDescent="0.35">
      <c r="B1" s="650" t="s">
        <v>6</v>
      </c>
      <c r="C1" s="651"/>
      <c r="D1" s="651"/>
      <c r="E1" s="651"/>
      <c r="F1" s="651"/>
      <c r="G1" s="651"/>
      <c r="H1" s="651"/>
      <c r="I1" s="651"/>
      <c r="J1" s="651"/>
    </row>
    <row r="2" spans="2:15" ht="30.75" thickBot="1" x14ac:dyDescent="0.45">
      <c r="B2" s="667" t="s">
        <v>30</v>
      </c>
      <c r="C2" s="668"/>
      <c r="D2" s="668"/>
      <c r="E2" s="668"/>
      <c r="F2" s="668"/>
      <c r="G2" s="668"/>
      <c r="H2" s="668"/>
      <c r="I2" s="668"/>
      <c r="J2" s="668"/>
    </row>
    <row r="3" spans="2:15" ht="67.5" customHeight="1" x14ac:dyDescent="0.2">
      <c r="B3" s="658" t="s">
        <v>347</v>
      </c>
      <c r="C3" s="659"/>
      <c r="D3" s="659"/>
      <c r="E3" s="659"/>
      <c r="F3" s="659"/>
      <c r="G3" s="659"/>
      <c r="H3" s="659"/>
      <c r="I3" s="659"/>
      <c r="J3" s="660"/>
    </row>
    <row r="4" spans="2:15" ht="67.5" customHeight="1" x14ac:dyDescent="0.2">
      <c r="B4" s="661"/>
      <c r="C4" s="662"/>
      <c r="D4" s="662"/>
      <c r="E4" s="662"/>
      <c r="F4" s="662"/>
      <c r="G4" s="662"/>
      <c r="H4" s="662"/>
      <c r="I4" s="662"/>
      <c r="J4" s="663"/>
    </row>
    <row r="5" spans="2:15" ht="64.900000000000006" customHeight="1" thickBot="1" x14ac:dyDescent="0.25">
      <c r="B5" s="664"/>
      <c r="C5" s="665"/>
      <c r="D5" s="665"/>
      <c r="E5" s="665"/>
      <c r="F5" s="665"/>
      <c r="G5" s="665"/>
      <c r="H5" s="665"/>
      <c r="I5" s="665"/>
      <c r="J5" s="666"/>
    </row>
    <row r="6" spans="2:15" ht="13.5" thickBot="1" x14ac:dyDescent="0.25"/>
    <row r="7" spans="2:15" s="198" customFormat="1" ht="18" customHeight="1" x14ac:dyDescent="0.2">
      <c r="B7" s="703" t="s">
        <v>348</v>
      </c>
      <c r="C7" s="704"/>
      <c r="D7" s="705"/>
      <c r="E7" s="209" t="s">
        <v>7</v>
      </c>
      <c r="F7" s="712">
        <f ca="1">TODAY()</f>
        <v>46091</v>
      </c>
      <c r="G7" s="713"/>
      <c r="H7" s="210" t="s">
        <v>80</v>
      </c>
      <c r="I7" s="714" t="str">
        <f>IF('START HERE'!E27="","",'START HERE'!E27)</f>
        <v/>
      </c>
      <c r="J7" s="715"/>
    </row>
    <row r="8" spans="2:15" s="198" customFormat="1" ht="30.75" customHeight="1" x14ac:dyDescent="0.2">
      <c r="B8" s="706"/>
      <c r="C8" s="707"/>
      <c r="D8" s="708"/>
      <c r="E8" s="211" t="s">
        <v>33</v>
      </c>
      <c r="F8" s="691" t="str">
        <f>IF('START HERE'!E26="","",'START HERE'!E26)</f>
        <v/>
      </c>
      <c r="G8" s="692"/>
      <c r="H8" s="692"/>
      <c r="I8" s="692"/>
      <c r="J8" s="693"/>
    </row>
    <row r="9" spans="2:15" s="198" customFormat="1" ht="18" customHeight="1" x14ac:dyDescent="0.2">
      <c r="B9" s="706"/>
      <c r="C9" s="707"/>
      <c r="D9" s="708"/>
      <c r="E9" s="211" t="s">
        <v>22</v>
      </c>
      <c r="F9" s="716" t="str">
        <f>IF('START HERE'!E30="","",'START HERE'!E30)</f>
        <v/>
      </c>
      <c r="G9" s="717"/>
      <c r="H9" s="212" t="s">
        <v>31</v>
      </c>
      <c r="I9" s="718" t="str">
        <f>IF('START HERE'!E31="","",'START HERE'!E31)</f>
        <v/>
      </c>
      <c r="J9" s="719"/>
    </row>
    <row r="10" spans="2:15" s="198" customFormat="1" ht="18" customHeight="1" x14ac:dyDescent="0.2">
      <c r="B10" s="706"/>
      <c r="C10" s="707"/>
      <c r="D10" s="708"/>
      <c r="E10" s="211" t="s">
        <v>32</v>
      </c>
      <c r="F10" s="691" t="str">
        <f>IF('START HERE'!E29="","",'START HERE'!E29)</f>
        <v/>
      </c>
      <c r="G10" s="692"/>
      <c r="H10" s="692"/>
      <c r="I10" s="692"/>
      <c r="J10" s="693"/>
    </row>
    <row r="11" spans="2:15" s="198" customFormat="1" ht="22.5" customHeight="1" thickBot="1" x14ac:dyDescent="0.25">
      <c r="B11" s="709"/>
      <c r="C11" s="710"/>
      <c r="D11" s="711"/>
      <c r="E11" s="213" t="s">
        <v>21</v>
      </c>
      <c r="F11" s="680" t="str">
        <f>IF('START HERE'!E32="","",'START HERE'!E32)</f>
        <v/>
      </c>
      <c r="G11" s="680"/>
      <c r="H11" s="680"/>
      <c r="I11" s="680"/>
      <c r="J11" s="681"/>
    </row>
    <row r="12" spans="2:15" ht="89.25" customHeight="1" thickBot="1" x14ac:dyDescent="0.25">
      <c r="B12" s="694" t="s">
        <v>349</v>
      </c>
      <c r="C12" s="695"/>
      <c r="D12" s="695"/>
      <c r="E12" s="695"/>
      <c r="F12" s="695"/>
      <c r="G12" s="695"/>
      <c r="H12" s="695"/>
      <c r="I12" s="695"/>
      <c r="J12" s="696"/>
    </row>
    <row r="13" spans="2:15" s="201" customFormat="1" ht="187.5" customHeight="1" thickBot="1" x14ac:dyDescent="0.3">
      <c r="B13" s="697"/>
      <c r="C13" s="698"/>
      <c r="D13" s="698"/>
      <c r="E13" s="698"/>
      <c r="F13" s="698"/>
      <c r="G13" s="698"/>
      <c r="H13" s="698"/>
      <c r="I13" s="698"/>
      <c r="J13" s="699"/>
      <c r="K13" s="199"/>
      <c r="L13" s="200"/>
      <c r="M13" s="200"/>
      <c r="N13" s="200"/>
      <c r="O13" s="200"/>
    </row>
    <row r="14" spans="2:15" ht="20.100000000000001" customHeight="1" thickBot="1" x14ac:dyDescent="0.25">
      <c r="B14" s="700"/>
      <c r="C14" s="701"/>
      <c r="D14" s="701"/>
      <c r="E14" s="701"/>
      <c r="F14" s="701"/>
      <c r="G14" s="701"/>
      <c r="H14" s="701"/>
      <c r="I14" s="701"/>
      <c r="J14" s="702"/>
      <c r="K14" s="202"/>
      <c r="L14" s="200"/>
      <c r="M14" s="200"/>
      <c r="N14" s="200"/>
      <c r="O14" s="200"/>
    </row>
    <row r="15" spans="2:15" ht="20.100000000000001" customHeight="1" x14ac:dyDescent="0.2">
      <c r="B15" s="683" t="s">
        <v>350</v>
      </c>
      <c r="C15" s="684"/>
      <c r="D15" s="684"/>
      <c r="E15" s="684"/>
      <c r="F15" s="684"/>
      <c r="G15" s="684"/>
      <c r="H15" s="684"/>
      <c r="I15" s="684"/>
      <c r="J15" s="685"/>
    </row>
    <row r="16" spans="2:15" ht="20.100000000000001" customHeight="1" x14ac:dyDescent="0.2">
      <c r="B16" s="686"/>
      <c r="C16" s="687"/>
      <c r="D16" s="687"/>
      <c r="E16" s="687"/>
      <c r="F16" s="687"/>
      <c r="G16" s="687"/>
      <c r="H16" s="687"/>
      <c r="I16" s="687"/>
      <c r="J16" s="688"/>
    </row>
    <row r="17" spans="2:11" ht="20.100000000000001" customHeight="1" thickBot="1" x14ac:dyDescent="0.25">
      <c r="B17" s="686"/>
      <c r="C17" s="687"/>
      <c r="D17" s="687"/>
      <c r="E17" s="687"/>
      <c r="F17" s="687"/>
      <c r="G17" s="687"/>
      <c r="H17" s="687"/>
      <c r="I17" s="687"/>
      <c r="J17" s="688"/>
    </row>
    <row r="18" spans="2:11" ht="20.100000000000001" customHeight="1" thickBot="1" x14ac:dyDescent="0.25">
      <c r="B18" s="615"/>
      <c r="C18" s="616"/>
      <c r="D18" s="616"/>
      <c r="E18" s="617" t="s">
        <v>230</v>
      </c>
      <c r="F18" s="617"/>
      <c r="G18" s="617"/>
      <c r="H18" s="617"/>
      <c r="I18" s="617"/>
      <c r="J18" s="617"/>
    </row>
    <row r="19" spans="2:11" ht="18" x14ac:dyDescent="0.2">
      <c r="B19" s="669" t="s">
        <v>4</v>
      </c>
      <c r="C19" s="670"/>
      <c r="D19" s="203">
        <f>PTT!E27</f>
        <v>0</v>
      </c>
      <c r="E19" s="622" t="s">
        <v>226</v>
      </c>
      <c r="F19" s="622"/>
      <c r="G19" s="622"/>
      <c r="H19" s="623"/>
      <c r="I19" s="623"/>
      <c r="J19" s="623"/>
    </row>
    <row r="20" spans="2:11" ht="18" x14ac:dyDescent="0.2">
      <c r="B20" s="689" t="s">
        <v>5</v>
      </c>
      <c r="C20" s="690"/>
      <c r="D20" s="204" t="str">
        <f>PTT!D19</f>
        <v/>
      </c>
      <c r="E20" s="622" t="s">
        <v>228</v>
      </c>
      <c r="F20" s="622"/>
      <c r="G20" s="622"/>
      <c r="H20" s="623"/>
      <c r="I20" s="623"/>
      <c r="J20" s="623"/>
    </row>
    <row r="21" spans="2:11" ht="30" customHeight="1" thickBot="1" x14ac:dyDescent="0.25">
      <c r="B21" s="625" t="s">
        <v>225</v>
      </c>
      <c r="C21" s="626"/>
      <c r="D21" s="205" t="str">
        <f>PTT!E29</f>
        <v>Travel Ending Date Missing</v>
      </c>
      <c r="E21" s="622" t="s">
        <v>229</v>
      </c>
      <c r="F21" s="622"/>
      <c r="G21" s="622"/>
      <c r="H21" s="624"/>
      <c r="I21" s="624"/>
      <c r="J21" s="624"/>
    </row>
    <row r="22" spans="2:11" ht="20.100000000000001" customHeight="1" x14ac:dyDescent="0.2">
      <c r="B22" s="618"/>
      <c r="C22" s="619"/>
      <c r="D22" s="619"/>
      <c r="E22" s="620" t="s">
        <v>227</v>
      </c>
      <c r="F22" s="620"/>
      <c r="G22" s="620"/>
      <c r="H22" s="621"/>
      <c r="I22" s="621"/>
      <c r="J22" s="621"/>
    </row>
    <row r="23" spans="2:11" ht="20.100000000000001" customHeight="1" x14ac:dyDescent="0.2">
      <c r="B23" s="682" t="s">
        <v>351</v>
      </c>
      <c r="C23" s="682"/>
      <c r="D23" s="682"/>
      <c r="E23" s="682"/>
      <c r="F23" s="682"/>
      <c r="G23" s="682"/>
      <c r="H23" s="682"/>
      <c r="I23" s="682"/>
      <c r="J23" s="682"/>
    </row>
    <row r="24" spans="2:11" ht="20.100000000000001" customHeight="1" x14ac:dyDescent="0.2">
      <c r="B24" s="682"/>
      <c r="C24" s="682"/>
      <c r="D24" s="682"/>
      <c r="E24" s="682"/>
      <c r="F24" s="682"/>
      <c r="G24" s="682"/>
      <c r="H24" s="682"/>
      <c r="I24" s="682"/>
      <c r="J24" s="682"/>
    </row>
    <row r="25" spans="2:11" ht="20.100000000000001" customHeight="1" x14ac:dyDescent="0.2">
      <c r="B25" s="682"/>
      <c r="C25" s="682"/>
      <c r="D25" s="682"/>
      <c r="E25" s="682"/>
      <c r="F25" s="682"/>
      <c r="G25" s="682"/>
      <c r="H25" s="682"/>
      <c r="I25" s="682"/>
      <c r="J25" s="682"/>
    </row>
    <row r="26" spans="2:11" ht="27" customHeight="1" thickBot="1" x14ac:dyDescent="0.25">
      <c r="B26" s="682"/>
      <c r="C26" s="682"/>
      <c r="D26" s="682"/>
      <c r="E26" s="682"/>
      <c r="F26" s="682"/>
      <c r="G26" s="682"/>
      <c r="H26" s="682"/>
      <c r="I26" s="682"/>
      <c r="J26" s="682"/>
    </row>
    <row r="27" spans="2:11" ht="12.75" hidden="1" customHeight="1" x14ac:dyDescent="0.2">
      <c r="B27" s="633" t="s">
        <v>49</v>
      </c>
      <c r="C27" s="634"/>
      <c r="D27" s="635"/>
      <c r="E27" s="636" t="s">
        <v>64</v>
      </c>
      <c r="F27" s="637"/>
      <c r="G27" s="640" t="str">
        <f>PTT!B32</f>
        <v xml:space="preserve">      /        /        /            </v>
      </c>
      <c r="H27" s="640"/>
      <c r="I27" s="640"/>
      <c r="J27" s="641"/>
      <c r="K27" s="197"/>
    </row>
    <row r="28" spans="2:11" ht="13.5" hidden="1" customHeight="1" thickBot="1" x14ac:dyDescent="0.25">
      <c r="B28" s="644" t="s">
        <v>50</v>
      </c>
      <c r="C28" s="645"/>
      <c r="D28" s="646"/>
      <c r="E28" s="638"/>
      <c r="F28" s="639"/>
      <c r="G28" s="642"/>
      <c r="H28" s="642"/>
      <c r="I28" s="642"/>
      <c r="J28" s="643"/>
      <c r="K28" s="197"/>
    </row>
    <row r="29" spans="2:11" s="206" customFormat="1" ht="39.75" hidden="1" customHeight="1" x14ac:dyDescent="0.25">
      <c r="B29" s="671" t="s">
        <v>66</v>
      </c>
      <c r="C29" s="672"/>
      <c r="D29" s="673"/>
      <c r="E29" s="674" t="s">
        <v>352</v>
      </c>
      <c r="F29" s="675"/>
      <c r="G29" s="675"/>
      <c r="H29" s="675"/>
      <c r="I29" s="675"/>
      <c r="J29" s="676"/>
    </row>
    <row r="30" spans="2:11" s="206" customFormat="1" ht="36.75" hidden="1" customHeight="1" x14ac:dyDescent="0.25">
      <c r="B30" s="677" t="s">
        <v>65</v>
      </c>
      <c r="C30" s="678"/>
      <c r="D30" s="679"/>
      <c r="E30" s="652" t="s">
        <v>67</v>
      </c>
      <c r="F30" s="653"/>
      <c r="G30" s="653"/>
      <c r="H30" s="653"/>
      <c r="I30" s="653"/>
      <c r="J30" s="654"/>
    </row>
    <row r="31" spans="2:11" s="206" customFormat="1" ht="16.5" hidden="1" customHeight="1" thickBot="1" x14ac:dyDescent="0.3">
      <c r="B31" s="631" t="s">
        <v>60</v>
      </c>
      <c r="C31" s="632"/>
      <c r="D31" s="207" t="s">
        <v>45</v>
      </c>
      <c r="E31" s="655"/>
      <c r="F31" s="656"/>
      <c r="G31" s="656"/>
      <c r="H31" s="656"/>
      <c r="I31" s="656"/>
      <c r="J31" s="657"/>
    </row>
    <row r="32" spans="2:11" s="208" customFormat="1" ht="15" hidden="1" customHeight="1" x14ac:dyDescent="0.25">
      <c r="B32" s="652" t="s">
        <v>61</v>
      </c>
      <c r="C32" s="653"/>
      <c r="D32" s="654"/>
      <c r="E32" s="652" t="s">
        <v>68</v>
      </c>
      <c r="F32" s="653"/>
      <c r="G32" s="653"/>
      <c r="H32" s="653"/>
      <c r="I32" s="653"/>
      <c r="J32" s="654"/>
    </row>
    <row r="33" spans="2:11" s="208" customFormat="1" ht="23.25" hidden="1" customHeight="1" x14ac:dyDescent="0.25">
      <c r="B33" s="655"/>
      <c r="C33" s="656"/>
      <c r="D33" s="657"/>
      <c r="E33" s="655"/>
      <c r="F33" s="656"/>
      <c r="G33" s="656"/>
      <c r="H33" s="656"/>
      <c r="I33" s="656"/>
      <c r="J33" s="657"/>
    </row>
    <row r="34" spans="2:11" ht="13.5" hidden="1" customHeight="1" thickBot="1" x14ac:dyDescent="0.25">
      <c r="B34" s="647" t="s">
        <v>51</v>
      </c>
      <c r="C34" s="648"/>
      <c r="D34" s="649"/>
      <c r="E34" s="647" t="s">
        <v>52</v>
      </c>
      <c r="F34" s="648"/>
      <c r="G34" s="648"/>
      <c r="H34" s="648"/>
      <c r="I34" s="648"/>
      <c r="J34" s="649"/>
      <c r="K34" s="197"/>
    </row>
    <row r="35" spans="2:11" ht="26.25" customHeight="1" thickBot="1" x14ac:dyDescent="0.3">
      <c r="B35" s="627" t="s">
        <v>0</v>
      </c>
      <c r="C35" s="628"/>
      <c r="D35" s="628"/>
      <c r="E35" s="628"/>
      <c r="F35" s="628"/>
      <c r="G35" s="628"/>
      <c r="H35" s="628"/>
      <c r="I35" s="628"/>
      <c r="J35" s="629"/>
      <c r="K35" s="197"/>
    </row>
    <row r="36" spans="2:11" ht="30.75" customHeight="1" x14ac:dyDescent="0.2">
      <c r="B36" s="630" t="s">
        <v>3</v>
      </c>
      <c r="C36" s="630"/>
      <c r="D36" s="630"/>
      <c r="E36" s="630"/>
      <c r="F36" s="630"/>
      <c r="G36" s="630"/>
      <c r="H36" s="630"/>
      <c r="I36" s="630"/>
      <c r="J36" s="630"/>
    </row>
  </sheetData>
  <sheetProtection password="EBDA" sheet="1" objects="1" scenarios="1"/>
  <mergeCells count="45">
    <mergeCell ref="B13:J13"/>
    <mergeCell ref="B14:J14"/>
    <mergeCell ref="B7:D11"/>
    <mergeCell ref="F7:G7"/>
    <mergeCell ref="I7:J7"/>
    <mergeCell ref="F9:G9"/>
    <mergeCell ref="I9:J9"/>
    <mergeCell ref="F10:J10"/>
    <mergeCell ref="B1:J1"/>
    <mergeCell ref="B32:D33"/>
    <mergeCell ref="E32:J33"/>
    <mergeCell ref="B3:J5"/>
    <mergeCell ref="B2:J2"/>
    <mergeCell ref="B19:C19"/>
    <mergeCell ref="B29:D29"/>
    <mergeCell ref="E29:J29"/>
    <mergeCell ref="B30:D30"/>
    <mergeCell ref="F11:J11"/>
    <mergeCell ref="E30:J31"/>
    <mergeCell ref="B23:J26"/>
    <mergeCell ref="B15:J17"/>
    <mergeCell ref="B20:C20"/>
    <mergeCell ref="F8:J8"/>
    <mergeCell ref="B12:J12"/>
    <mergeCell ref="B35:J35"/>
    <mergeCell ref="B36:J36"/>
    <mergeCell ref="B31:C31"/>
    <mergeCell ref="B27:D27"/>
    <mergeCell ref="E27:F28"/>
    <mergeCell ref="G27:J28"/>
    <mergeCell ref="B28:D28"/>
    <mergeCell ref="B34:D34"/>
    <mergeCell ref="E34:J34"/>
    <mergeCell ref="B18:D18"/>
    <mergeCell ref="E18:J18"/>
    <mergeCell ref="B22:D22"/>
    <mergeCell ref="E22:G22"/>
    <mergeCell ref="H22:J22"/>
    <mergeCell ref="E19:G19"/>
    <mergeCell ref="E20:G20"/>
    <mergeCell ref="E21:G21"/>
    <mergeCell ref="H19:J19"/>
    <mergeCell ref="H20:J20"/>
    <mergeCell ref="H21:J21"/>
    <mergeCell ref="B21:C21"/>
  </mergeCells>
  <phoneticPr fontId="44" type="noConversion"/>
  <hyperlinks>
    <hyperlink ref="B2" r:id="rId1" xr:uid="{00000000-0004-0000-0400-000000000000}"/>
  </hyperlinks>
  <pageMargins left="0.75" right="0.75" top="0.17" bottom="0.43" header="0.5" footer="0.14000000000000001"/>
  <pageSetup scale="81" fitToHeight="0" orientation="landscape" r:id="rId2"/>
  <headerFooter alignWithMargins="0">
    <oddFooter>&amp;CRev.10/2023&amp;R
&amp;D&amp;T</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indexed="11"/>
    <pageSetUpPr fitToPage="1"/>
  </sheetPr>
  <dimension ref="A1:AA62"/>
  <sheetViews>
    <sheetView showGridLines="0" showRowColHeaders="0" showZeros="0" tabSelected="1" zoomScaleNormal="100" workbookViewId="0">
      <selection activeCell="B23" sqref="B23"/>
    </sheetView>
  </sheetViews>
  <sheetFormatPr defaultColWidth="9.140625" defaultRowHeight="12.75" x14ac:dyDescent="0.2"/>
  <cols>
    <col min="1" max="1" width="3.5703125" style="404" customWidth="1"/>
    <col min="2" max="2" width="13.140625" style="198" customWidth="1"/>
    <col min="3" max="3" width="9.5703125" style="198" customWidth="1"/>
    <col min="4" max="4" width="11.42578125" style="198" customWidth="1"/>
    <col min="5" max="9" width="9.28515625" style="198" customWidth="1"/>
    <col min="10" max="10" width="8.42578125" style="198" customWidth="1"/>
    <col min="11" max="11" width="12.140625" style="198" customWidth="1"/>
    <col min="12" max="12" width="69.85546875" style="404" hidden="1" customWidth="1"/>
    <col min="13" max="15" width="0" style="222" hidden="1" customWidth="1"/>
    <col min="16" max="16" width="3.42578125" style="222" customWidth="1"/>
    <col min="17" max="17" width="36.140625" style="410" customWidth="1"/>
    <col min="18" max="18" width="17.28515625" style="410" customWidth="1"/>
    <col min="19" max="19" width="11.7109375" style="222" customWidth="1"/>
    <col min="20" max="22" width="52.7109375" style="222" customWidth="1"/>
    <col min="23" max="24" width="9.140625" style="439"/>
    <col min="25" max="25" width="6.42578125" style="439" bestFit="1" customWidth="1"/>
    <col min="26" max="26" width="5.85546875" style="439" bestFit="1" customWidth="1"/>
    <col min="27" max="27" width="36.5703125" style="440" bestFit="1" customWidth="1"/>
    <col min="28" max="16384" width="9.140625" style="404"/>
  </cols>
  <sheetData>
    <row r="1" spans="2:27" ht="39" customHeight="1" x14ac:dyDescent="0.2">
      <c r="B1" s="720" t="s">
        <v>801</v>
      </c>
      <c r="C1" s="721"/>
      <c r="D1" s="721"/>
      <c r="E1" s="721"/>
      <c r="F1" s="721"/>
      <c r="G1" s="721"/>
      <c r="H1" s="721"/>
      <c r="I1" s="721"/>
      <c r="J1" s="721"/>
      <c r="K1" s="722"/>
      <c r="Q1" s="733" t="s">
        <v>15</v>
      </c>
      <c r="R1" s="733"/>
      <c r="W1" s="405" t="s">
        <v>42</v>
      </c>
      <c r="X1" s="406" t="s">
        <v>224</v>
      </c>
      <c r="Y1" s="407">
        <v>43466</v>
      </c>
      <c r="Z1" s="408">
        <v>0.625</v>
      </c>
      <c r="AA1" s="409" t="s">
        <v>116</v>
      </c>
    </row>
    <row r="2" spans="2:27" ht="20.25" x14ac:dyDescent="0.2">
      <c r="B2" s="735" t="s">
        <v>274</v>
      </c>
      <c r="C2" s="736"/>
      <c r="D2" s="736"/>
      <c r="E2" s="736"/>
      <c r="F2" s="736"/>
      <c r="G2" s="736"/>
      <c r="H2" s="736"/>
      <c r="I2" s="736"/>
      <c r="J2" s="736"/>
      <c r="K2" s="737"/>
      <c r="W2" s="405" t="s">
        <v>145</v>
      </c>
      <c r="X2" s="405" t="s">
        <v>36</v>
      </c>
      <c r="Y2" s="407">
        <v>43831</v>
      </c>
      <c r="Z2" s="408">
        <v>0.625</v>
      </c>
      <c r="AA2" s="405" t="s">
        <v>243</v>
      </c>
    </row>
    <row r="3" spans="2:27" ht="30.75" customHeight="1" x14ac:dyDescent="0.2">
      <c r="B3" s="411" t="s">
        <v>249</v>
      </c>
      <c r="C3" s="740">
        <f ca="1">TODAY()</f>
        <v>46091</v>
      </c>
      <c r="D3" s="740"/>
      <c r="E3" s="412" t="s">
        <v>33</v>
      </c>
      <c r="F3" s="802" t="str">
        <f>IF('START HERE'!E26="","Go to Start Here Tab to complete",'START HERE'!E26)</f>
        <v>Go to Start Here Tab to complete</v>
      </c>
      <c r="G3" s="803"/>
      <c r="H3" s="803"/>
      <c r="I3" s="803"/>
      <c r="J3" s="801" t="str">
        <f>IF('START HERE'!E33="","",'START HERE'!E33)</f>
        <v>SELECT DROPDOWN CHOICES</v>
      </c>
      <c r="K3" s="801"/>
      <c r="W3" s="405" t="s">
        <v>144</v>
      </c>
      <c r="X3" s="405" t="s">
        <v>37</v>
      </c>
      <c r="Y3" s="407">
        <v>44197</v>
      </c>
      <c r="Z3" s="408">
        <v>0.625</v>
      </c>
      <c r="AA3" s="405" t="s">
        <v>334</v>
      </c>
    </row>
    <row r="4" spans="2:27" ht="12.95" customHeight="1" x14ac:dyDescent="0.25">
      <c r="B4" s="413" t="s">
        <v>22</v>
      </c>
      <c r="C4" s="741" t="str">
        <f>IF('START HERE'!E30="","",'START HERE'!E30)</f>
        <v/>
      </c>
      <c r="D4" s="741"/>
      <c r="E4" s="222" t="s">
        <v>32</v>
      </c>
      <c r="F4" s="768" t="str">
        <f>IF('START HERE'!E29="","",'START HERE'!E29)</f>
        <v/>
      </c>
      <c r="G4" s="768"/>
      <c r="H4" s="768"/>
      <c r="I4" s="768"/>
      <c r="J4" s="768"/>
      <c r="K4" s="768"/>
      <c r="W4" s="405"/>
      <c r="X4" s="405" t="s">
        <v>38</v>
      </c>
      <c r="Y4" s="407"/>
      <c r="Z4" s="408"/>
      <c r="AA4" s="414" t="s">
        <v>204</v>
      </c>
    </row>
    <row r="5" spans="2:27" ht="15" customHeight="1" x14ac:dyDescent="0.25">
      <c r="B5" s="413" t="s">
        <v>118</v>
      </c>
      <c r="C5" s="763" t="str">
        <f>IF('START HERE'!E27="","",'START HERE'!E27)</f>
        <v/>
      </c>
      <c r="D5" s="764"/>
      <c r="E5" s="125" t="s">
        <v>21</v>
      </c>
      <c r="F5" s="769" t="str">
        <f>IF('START HERE'!E32="","",'START HERE'!E32)</f>
        <v/>
      </c>
      <c r="G5" s="769"/>
      <c r="H5" s="769"/>
      <c r="I5" s="769"/>
      <c r="J5" s="769"/>
      <c r="K5" s="769"/>
      <c r="Q5" s="804" t="s">
        <v>291</v>
      </c>
      <c r="W5" s="405"/>
      <c r="X5" s="405" t="s">
        <v>39</v>
      </c>
      <c r="Y5" s="407"/>
      <c r="Z5" s="405"/>
      <c r="AA5" s="414" t="s">
        <v>142</v>
      </c>
    </row>
    <row r="6" spans="2:27" ht="12.95" customHeight="1" x14ac:dyDescent="0.3">
      <c r="B6" s="413" t="s">
        <v>143</v>
      </c>
      <c r="C6" s="761" t="str">
        <f>IF('START HERE'!E28="","",'START HERE'!E28)</f>
        <v/>
      </c>
      <c r="D6" s="762"/>
      <c r="E6" s="765" t="s">
        <v>245</v>
      </c>
      <c r="F6" s="766"/>
      <c r="G6" s="766"/>
      <c r="H6" s="767"/>
      <c r="I6" s="787" t="s">
        <v>42</v>
      </c>
      <c r="J6" s="788"/>
      <c r="K6" s="415"/>
      <c r="Q6" s="804"/>
      <c r="R6" s="416"/>
      <c r="W6" s="405"/>
      <c r="X6" s="405" t="s">
        <v>40</v>
      </c>
      <c r="Y6" s="407"/>
      <c r="Z6" s="405"/>
      <c r="AA6" s="405" t="s">
        <v>189</v>
      </c>
    </row>
    <row r="7" spans="2:27" ht="12.95" customHeight="1" x14ac:dyDescent="0.2">
      <c r="B7" s="413" t="s">
        <v>31</v>
      </c>
      <c r="C7" s="775" t="str">
        <f>IF('START HERE'!E31="","",'START HERE'!E31)</f>
        <v/>
      </c>
      <c r="D7" s="775"/>
      <c r="E7" s="125" t="s">
        <v>76</v>
      </c>
      <c r="F7" s="789">
        <f>'START HERE'!E44</f>
        <v>0</v>
      </c>
      <c r="G7" s="789"/>
      <c r="H7" s="789"/>
      <c r="I7" s="782" t="s">
        <v>23</v>
      </c>
      <c r="J7" s="783"/>
      <c r="K7" s="784"/>
      <c r="Q7" s="804"/>
      <c r="R7" s="416"/>
      <c r="W7" s="405"/>
      <c r="X7" s="405" t="s">
        <v>41</v>
      </c>
      <c r="Y7" s="405"/>
      <c r="Z7" s="405"/>
      <c r="AA7" s="405" t="s">
        <v>188</v>
      </c>
    </row>
    <row r="8" spans="2:27" ht="13.5" customHeight="1" x14ac:dyDescent="0.2">
      <c r="B8" s="417" t="s">
        <v>119</v>
      </c>
      <c r="C8" s="781" t="str">
        <f>IF('START HERE'!D51="","",'START HERE'!D51)</f>
        <v/>
      </c>
      <c r="D8" s="781"/>
      <c r="E8" s="781"/>
      <c r="F8" s="781"/>
      <c r="G8" s="781"/>
      <c r="H8" s="781"/>
      <c r="I8" s="790" t="s">
        <v>268</v>
      </c>
      <c r="J8" s="791"/>
      <c r="K8" s="792"/>
      <c r="Q8" s="804"/>
      <c r="R8" s="416"/>
      <c r="W8" s="405"/>
      <c r="X8" s="405"/>
      <c r="Y8" s="405"/>
      <c r="Z8" s="405"/>
      <c r="AA8" s="405" t="s">
        <v>91</v>
      </c>
    </row>
    <row r="9" spans="2:27" ht="22.5" customHeight="1" x14ac:dyDescent="0.2">
      <c r="B9" s="418" t="s">
        <v>59</v>
      </c>
      <c r="C9" s="799" t="str">
        <f>IF('START HERE'!D50="","",'START HERE'!D50)</f>
        <v>Select a purpose from drop down box</v>
      </c>
      <c r="D9" s="799"/>
      <c r="E9" s="799"/>
      <c r="F9" s="799"/>
      <c r="G9" s="799"/>
      <c r="H9" s="799"/>
      <c r="I9" s="793"/>
      <c r="J9" s="794"/>
      <c r="K9" s="795"/>
      <c r="R9" s="419"/>
      <c r="W9" s="405"/>
      <c r="X9" s="405"/>
      <c r="Y9" s="405"/>
      <c r="Z9" s="405"/>
      <c r="AA9" s="405" t="s">
        <v>81</v>
      </c>
    </row>
    <row r="10" spans="2:27" ht="24.75" customHeight="1" x14ac:dyDescent="0.2">
      <c r="B10" s="420" t="s">
        <v>58</v>
      </c>
      <c r="C10" s="800" t="str">
        <f>IF('START HERE'!D49="","",'START HERE'!D49)</f>
        <v/>
      </c>
      <c r="D10" s="800"/>
      <c r="E10" s="800"/>
      <c r="F10" s="800"/>
      <c r="G10" s="800"/>
      <c r="H10" s="800"/>
      <c r="I10" s="796"/>
      <c r="J10" s="797"/>
      <c r="K10" s="798"/>
      <c r="Q10" s="805" t="s">
        <v>290</v>
      </c>
      <c r="R10" s="419"/>
      <c r="W10" s="405"/>
      <c r="X10" s="405"/>
      <c r="Y10" s="405"/>
      <c r="Z10" s="405"/>
      <c r="AA10" s="405" t="s">
        <v>82</v>
      </c>
    </row>
    <row r="11" spans="2:27" ht="13.15" customHeight="1" x14ac:dyDescent="0.2">
      <c r="B11" s="593" t="s">
        <v>262</v>
      </c>
      <c r="C11" s="593"/>
      <c r="D11" s="593"/>
      <c r="E11" s="593"/>
      <c r="F11" s="593"/>
      <c r="G11" s="593"/>
      <c r="H11" s="593"/>
      <c r="I11" s="593"/>
      <c r="J11" s="593"/>
      <c r="K11" s="776"/>
      <c r="M11" s="404"/>
      <c r="N11" s="404"/>
      <c r="O11" s="404"/>
      <c r="P11" s="404"/>
      <c r="Q11" s="806"/>
      <c r="R11" s="421"/>
      <c r="S11" s="404"/>
      <c r="T11" s="404"/>
      <c r="U11" s="404"/>
      <c r="V11" s="404"/>
      <c r="W11" s="405"/>
      <c r="X11" s="405"/>
      <c r="Y11" s="405"/>
      <c r="Z11" s="405"/>
      <c r="AA11" s="405" t="s">
        <v>128</v>
      </c>
    </row>
    <row r="12" spans="2:27" ht="12.75" customHeight="1" x14ac:dyDescent="0.2">
      <c r="B12" s="422" t="s">
        <v>156</v>
      </c>
      <c r="C12" s="423" t="s">
        <v>15</v>
      </c>
      <c r="D12" s="423"/>
      <c r="E12" s="423"/>
      <c r="F12" s="423"/>
      <c r="G12" s="423"/>
      <c r="H12" s="423"/>
      <c r="I12" s="423"/>
      <c r="J12" s="424"/>
      <c r="K12" s="777" t="s">
        <v>261</v>
      </c>
      <c r="Q12" s="806"/>
      <c r="R12" s="421"/>
      <c r="S12" s="425"/>
      <c r="T12" s="425"/>
      <c r="U12" s="425"/>
      <c r="V12" s="425"/>
      <c r="W12" s="405"/>
      <c r="X12" s="405"/>
      <c r="Y12" s="405"/>
      <c r="Z12" s="405"/>
      <c r="AA12" s="405" t="s">
        <v>78</v>
      </c>
    </row>
    <row r="13" spans="2:27" ht="11.25" customHeight="1" x14ac:dyDescent="0.2">
      <c r="B13" s="426" t="s">
        <v>305</v>
      </c>
      <c r="C13" s="427">
        <v>0</v>
      </c>
      <c r="D13" s="427">
        <v>0</v>
      </c>
      <c r="E13" s="427">
        <v>0</v>
      </c>
      <c r="F13" s="427">
        <v>0</v>
      </c>
      <c r="G13" s="427">
        <v>0</v>
      </c>
      <c r="H13" s="427">
        <v>0</v>
      </c>
      <c r="I13" s="427">
        <v>0</v>
      </c>
      <c r="J13" s="427">
        <v>0</v>
      </c>
      <c r="K13" s="777"/>
      <c r="Q13" s="807"/>
      <c r="R13" s="421"/>
      <c r="S13" s="425"/>
      <c r="T13" s="425"/>
      <c r="U13" s="425"/>
      <c r="V13" s="425"/>
      <c r="W13" s="405"/>
      <c r="X13" s="405"/>
      <c r="Y13" s="405"/>
      <c r="Z13" s="405"/>
      <c r="AA13" s="405" t="s">
        <v>200</v>
      </c>
    </row>
    <row r="14" spans="2:27" ht="11.25" customHeight="1" x14ac:dyDescent="0.2">
      <c r="B14" s="428" t="s">
        <v>311</v>
      </c>
      <c r="C14" s="429">
        <v>0</v>
      </c>
      <c r="D14" s="429">
        <v>0</v>
      </c>
      <c r="E14" s="429">
        <v>0</v>
      </c>
      <c r="F14" s="429">
        <v>0</v>
      </c>
      <c r="G14" s="429">
        <v>0</v>
      </c>
      <c r="H14" s="429">
        <v>0</v>
      </c>
      <c r="I14" s="429">
        <v>0</v>
      </c>
      <c r="J14" s="429">
        <v>0</v>
      </c>
      <c r="K14" s="777"/>
      <c r="Q14" s="508" t="s">
        <v>811</v>
      </c>
      <c r="R14" s="430"/>
      <c r="S14" s="425"/>
      <c r="T14" s="425"/>
      <c r="U14" s="425"/>
      <c r="V14" s="425"/>
      <c r="W14" s="405"/>
      <c r="X14" s="405"/>
      <c r="Y14" s="405"/>
      <c r="Z14" s="405"/>
      <c r="AA14" s="405"/>
    </row>
    <row r="15" spans="2:27" ht="14.25" customHeight="1" x14ac:dyDescent="0.2">
      <c r="B15" s="426" t="s">
        <v>312</v>
      </c>
      <c r="C15" s="427">
        <v>0</v>
      </c>
      <c r="D15" s="427">
        <v>0</v>
      </c>
      <c r="E15" s="427">
        <v>0</v>
      </c>
      <c r="F15" s="427">
        <v>0</v>
      </c>
      <c r="G15" s="427">
        <v>0</v>
      </c>
      <c r="H15" s="427">
        <v>0</v>
      </c>
      <c r="I15" s="427">
        <v>0</v>
      </c>
      <c r="J15" s="427">
        <v>0</v>
      </c>
      <c r="K15" s="777"/>
      <c r="R15" s="377"/>
      <c r="W15" s="405"/>
      <c r="X15" s="405"/>
      <c r="Y15" s="405"/>
      <c r="Z15" s="405"/>
      <c r="AA15" s="405" t="s">
        <v>90</v>
      </c>
    </row>
    <row r="16" spans="2:27" ht="21" customHeight="1" thickBot="1" x14ac:dyDescent="0.25">
      <c r="B16" s="173" t="s">
        <v>308</v>
      </c>
      <c r="C16" s="431">
        <v>0</v>
      </c>
      <c r="D16" s="431">
        <v>0</v>
      </c>
      <c r="E16" s="431">
        <v>0</v>
      </c>
      <c r="F16" s="431">
        <v>0</v>
      </c>
      <c r="G16" s="431">
        <v>0</v>
      </c>
      <c r="H16" s="431">
        <v>0</v>
      </c>
      <c r="I16" s="431">
        <v>0</v>
      </c>
      <c r="J16" s="431">
        <v>0</v>
      </c>
      <c r="K16" s="778"/>
      <c r="Q16" s="723" t="s">
        <v>802</v>
      </c>
      <c r="R16" s="723"/>
      <c r="W16" s="405"/>
      <c r="X16" s="405"/>
      <c r="Y16" s="405"/>
      <c r="Z16" s="405"/>
      <c r="AA16" s="414" t="s">
        <v>89</v>
      </c>
    </row>
    <row r="17" spans="2:27" ht="20.25" customHeight="1" thickTop="1" x14ac:dyDescent="0.2">
      <c r="B17" s="481" t="s">
        <v>313</v>
      </c>
      <c r="C17" s="432">
        <f t="shared" ref="C17:J17" si="0">SUM(C13:C16)</f>
        <v>0</v>
      </c>
      <c r="D17" s="432">
        <f t="shared" si="0"/>
        <v>0</v>
      </c>
      <c r="E17" s="432">
        <f t="shared" si="0"/>
        <v>0</v>
      </c>
      <c r="F17" s="432">
        <f t="shared" si="0"/>
        <v>0</v>
      </c>
      <c r="G17" s="432">
        <f t="shared" si="0"/>
        <v>0</v>
      </c>
      <c r="H17" s="432">
        <f t="shared" si="0"/>
        <v>0</v>
      </c>
      <c r="I17" s="432">
        <f t="shared" si="0"/>
        <v>0</v>
      </c>
      <c r="J17" s="432">
        <f t="shared" si="0"/>
        <v>0</v>
      </c>
      <c r="K17" s="433">
        <f>SUM(C17:J17)</f>
        <v>0</v>
      </c>
      <c r="Q17" s="723"/>
      <c r="R17" s="723"/>
      <c r="W17" s="405"/>
      <c r="X17" s="405"/>
      <c r="Y17" s="405"/>
      <c r="Z17" s="405"/>
      <c r="AA17" s="434"/>
    </row>
    <row r="18" spans="2:27" ht="15.75" x14ac:dyDescent="0.2">
      <c r="B18" s="435" t="s">
        <v>172</v>
      </c>
      <c r="C18" s="436">
        <v>0</v>
      </c>
      <c r="D18" s="436">
        <v>0</v>
      </c>
      <c r="E18" s="436">
        <v>0</v>
      </c>
      <c r="F18" s="436">
        <v>0</v>
      </c>
      <c r="G18" s="436">
        <v>0</v>
      </c>
      <c r="H18" s="436">
        <v>0</v>
      </c>
      <c r="I18" s="436">
        <v>0</v>
      </c>
      <c r="J18" s="436">
        <v>0</v>
      </c>
      <c r="K18" s="437">
        <f>SUM(C18:J18)</f>
        <v>0</v>
      </c>
      <c r="Q18" s="723"/>
      <c r="R18" s="723"/>
      <c r="W18" s="405"/>
      <c r="X18" s="405"/>
      <c r="Y18" s="405"/>
      <c r="Z18" s="405"/>
      <c r="AA18" s="434"/>
    </row>
    <row r="19" spans="2:27" ht="14.25" customHeight="1" x14ac:dyDescent="0.2">
      <c r="B19" s="785" t="s">
        <v>183</v>
      </c>
      <c r="C19" s="785"/>
      <c r="D19" s="785"/>
      <c r="E19" s="785"/>
      <c r="F19" s="785"/>
      <c r="G19" s="786"/>
      <c r="H19" s="779" t="s">
        <v>69</v>
      </c>
      <c r="I19" s="780"/>
      <c r="J19" s="780"/>
      <c r="K19" s="438">
        <f>SUM(K13:K18)</f>
        <v>0</v>
      </c>
      <c r="Q19" s="723"/>
      <c r="R19" s="723"/>
      <c r="W19" s="405"/>
      <c r="X19" s="405"/>
      <c r="Y19" s="405"/>
      <c r="Z19" s="405"/>
      <c r="AA19" s="409"/>
    </row>
    <row r="20" spans="2:27" ht="13.5" x14ac:dyDescent="0.2">
      <c r="B20" s="770" t="s">
        <v>173</v>
      </c>
      <c r="C20" s="771"/>
      <c r="D20" s="771"/>
      <c r="E20" s="771"/>
      <c r="F20" s="771"/>
      <c r="G20" s="771"/>
      <c r="H20" s="772"/>
      <c r="I20" s="772"/>
      <c r="J20" s="773"/>
      <c r="K20" s="774"/>
      <c r="Q20" s="419"/>
      <c r="R20" s="419"/>
    </row>
    <row r="21" spans="2:27" ht="14.25" thickBot="1" x14ac:dyDescent="0.3">
      <c r="B21" s="738" t="s">
        <v>178</v>
      </c>
      <c r="C21" s="738"/>
      <c r="D21" s="738"/>
      <c r="E21" s="738"/>
      <c r="F21" s="738"/>
      <c r="G21" s="738"/>
      <c r="H21" s="738"/>
      <c r="I21" s="738"/>
      <c r="J21" s="849" t="s">
        <v>42</v>
      </c>
      <c r="K21" s="850"/>
      <c r="Q21" s="500" t="s">
        <v>800</v>
      </c>
      <c r="R21" s="496"/>
    </row>
    <row r="22" spans="2:27" ht="14.25" thickBot="1" x14ac:dyDescent="0.25">
      <c r="B22" s="441" t="s">
        <v>156</v>
      </c>
      <c r="C22" s="819" t="s">
        <v>87</v>
      </c>
      <c r="D22" s="819"/>
      <c r="E22" s="819"/>
      <c r="F22" s="819" t="s">
        <v>248</v>
      </c>
      <c r="G22" s="819"/>
      <c r="H22" s="819"/>
      <c r="I22" s="441" t="s">
        <v>14</v>
      </c>
      <c r="J22" s="442">
        <v>0</v>
      </c>
      <c r="K22" s="443" t="s">
        <v>96</v>
      </c>
      <c r="Q22" s="419" t="s">
        <v>177</v>
      </c>
      <c r="R22" s="497"/>
    </row>
    <row r="23" spans="2:27" ht="14.25" thickBot="1" x14ac:dyDescent="0.25">
      <c r="B23" s="444"/>
      <c r="C23" s="812"/>
      <c r="D23" s="813"/>
      <c r="E23" s="814"/>
      <c r="F23" s="812"/>
      <c r="G23" s="813"/>
      <c r="H23" s="814"/>
      <c r="I23" s="445"/>
      <c r="J23" s="446">
        <v>0.72499999999999998</v>
      </c>
      <c r="K23" s="447">
        <f>IF(J23="N/A",0,I23*J23)</f>
        <v>0</v>
      </c>
      <c r="Q23" s="482" t="s">
        <v>805</v>
      </c>
      <c r="R23" s="483" t="s">
        <v>806</v>
      </c>
      <c r="S23" s="484" t="s">
        <v>43</v>
      </c>
      <c r="T23" s="493"/>
      <c r="U23" s="493"/>
      <c r="V23" s="493"/>
    </row>
    <row r="24" spans="2:27" ht="16.5" x14ac:dyDescent="0.2">
      <c r="B24" s="444"/>
      <c r="C24" s="812"/>
      <c r="D24" s="813"/>
      <c r="E24" s="814"/>
      <c r="F24" s="812"/>
      <c r="G24" s="813"/>
      <c r="H24" s="814"/>
      <c r="I24" s="445"/>
      <c r="J24" s="446">
        <v>0.72499999999999998</v>
      </c>
      <c r="K24" s="447">
        <f>IF(J24="N/A",0,I24*J24)</f>
        <v>0</v>
      </c>
      <c r="Q24" s="488" t="s">
        <v>807</v>
      </c>
      <c r="R24" s="486">
        <v>46023</v>
      </c>
      <c r="S24" s="487">
        <v>0.72499999999999998</v>
      </c>
      <c r="T24" s="487"/>
      <c r="U24" s="487"/>
      <c r="V24" s="487"/>
    </row>
    <row r="25" spans="2:27" ht="13.5" customHeight="1" x14ac:dyDescent="0.2">
      <c r="B25" s="444"/>
      <c r="C25" s="812"/>
      <c r="D25" s="813"/>
      <c r="E25" s="814"/>
      <c r="F25" s="812"/>
      <c r="G25" s="822"/>
      <c r="H25" s="823"/>
      <c r="I25" s="448"/>
      <c r="J25" s="446">
        <v>0.72499999999999998</v>
      </c>
      <c r="K25" s="449">
        <f>IF(J25="N/A",0,I25*J25)</f>
        <v>0</v>
      </c>
      <c r="Q25" s="488" t="s">
        <v>807</v>
      </c>
      <c r="R25" s="489">
        <v>45658</v>
      </c>
      <c r="S25" s="490">
        <v>0.7</v>
      </c>
      <c r="T25" s="490"/>
      <c r="U25" s="490"/>
      <c r="V25" s="490"/>
    </row>
    <row r="26" spans="2:27" ht="16.5" x14ac:dyDescent="0.2">
      <c r="B26" s="821" t="s">
        <v>15</v>
      </c>
      <c r="C26" s="821"/>
      <c r="D26" s="821"/>
      <c r="E26" s="821"/>
      <c r="F26" s="821"/>
      <c r="G26" s="851" t="s">
        <v>70</v>
      </c>
      <c r="H26" s="851"/>
      <c r="I26" s="851"/>
      <c r="J26" s="851"/>
      <c r="K26" s="438">
        <f>SUM(K23:K25)</f>
        <v>0</v>
      </c>
      <c r="Q26" s="492" t="s">
        <v>808</v>
      </c>
      <c r="R26" s="486">
        <v>46023</v>
      </c>
      <c r="S26" s="487">
        <v>0.20499999999999999</v>
      </c>
      <c r="T26" s="487"/>
      <c r="U26" s="487"/>
      <c r="V26" s="487"/>
    </row>
    <row r="27" spans="2:27" ht="16.5" x14ac:dyDescent="0.2">
      <c r="B27" s="820" t="s">
        <v>803</v>
      </c>
      <c r="C27" s="774"/>
      <c r="D27" s="774"/>
      <c r="E27" s="774"/>
      <c r="F27" s="774"/>
      <c r="G27" s="773"/>
      <c r="H27" s="773"/>
      <c r="I27" s="773"/>
      <c r="J27" s="773"/>
      <c r="K27" s="774"/>
      <c r="Q27" s="492" t="s">
        <v>808</v>
      </c>
      <c r="R27" s="489">
        <v>45658</v>
      </c>
      <c r="S27" s="490">
        <v>0.21</v>
      </c>
      <c r="T27" s="490"/>
      <c r="U27" s="490"/>
      <c r="V27" s="490"/>
      <c r="W27" s="450"/>
      <c r="X27" s="450"/>
      <c r="Y27" s="450"/>
      <c r="Z27" s="450"/>
    </row>
    <row r="28" spans="2:27" ht="13.5" x14ac:dyDescent="0.2">
      <c r="B28" s="441" t="s">
        <v>156</v>
      </c>
      <c r="C28" s="816" t="s">
        <v>201</v>
      </c>
      <c r="D28" s="817"/>
      <c r="E28" s="817"/>
      <c r="F28" s="818"/>
      <c r="G28" s="819" t="s">
        <v>202</v>
      </c>
      <c r="H28" s="819"/>
      <c r="I28" s="819"/>
      <c r="J28" s="441" t="s">
        <v>16</v>
      </c>
      <c r="K28" s="451" t="s">
        <v>96</v>
      </c>
      <c r="Q28" s="419"/>
      <c r="R28" s="419"/>
    </row>
    <row r="29" spans="2:27" ht="13.5" x14ac:dyDescent="0.2">
      <c r="B29" s="444"/>
      <c r="C29" s="815"/>
      <c r="D29" s="815"/>
      <c r="E29" s="815"/>
      <c r="F29" s="815"/>
      <c r="G29" s="815"/>
      <c r="H29" s="815"/>
      <c r="I29" s="815"/>
      <c r="J29" s="452" t="s">
        <v>224</v>
      </c>
      <c r="K29" s="453">
        <v>0</v>
      </c>
      <c r="Q29" s="419"/>
      <c r="R29" s="419"/>
    </row>
    <row r="30" spans="2:27" ht="13.5" x14ac:dyDescent="0.2">
      <c r="B30" s="444"/>
      <c r="C30" s="815"/>
      <c r="D30" s="815"/>
      <c r="E30" s="815"/>
      <c r="F30" s="815"/>
      <c r="G30" s="815"/>
      <c r="H30" s="815"/>
      <c r="I30" s="815"/>
      <c r="J30" s="452" t="s">
        <v>224</v>
      </c>
      <c r="K30" s="453">
        <v>0</v>
      </c>
      <c r="Q30" s="419"/>
      <c r="R30" s="419"/>
    </row>
    <row r="31" spans="2:27" ht="13.5" x14ac:dyDescent="0.2">
      <c r="B31" s="444"/>
      <c r="C31" s="815"/>
      <c r="D31" s="815"/>
      <c r="E31" s="815"/>
      <c r="F31" s="815"/>
      <c r="G31" s="841"/>
      <c r="H31" s="841"/>
      <c r="I31" s="841"/>
      <c r="J31" s="454" t="s">
        <v>224</v>
      </c>
      <c r="K31" s="453">
        <v>0</v>
      </c>
      <c r="Q31" s="419"/>
      <c r="R31" s="419"/>
    </row>
    <row r="32" spans="2:27" ht="16.5" x14ac:dyDescent="0.2">
      <c r="B32" s="852" t="s">
        <v>15</v>
      </c>
      <c r="C32" s="852"/>
      <c r="D32" s="852"/>
      <c r="E32" s="852"/>
      <c r="F32" s="852"/>
      <c r="G32" s="779" t="s">
        <v>71</v>
      </c>
      <c r="H32" s="780"/>
      <c r="I32" s="780"/>
      <c r="J32" s="840"/>
      <c r="K32" s="438">
        <f>SUM(K29:K31)</f>
        <v>0</v>
      </c>
      <c r="Q32" s="419"/>
      <c r="R32" s="419"/>
    </row>
    <row r="33" spans="1:27" ht="13.5" x14ac:dyDescent="0.2">
      <c r="B33" s="820" t="s">
        <v>804</v>
      </c>
      <c r="C33" s="774"/>
      <c r="D33" s="774"/>
      <c r="E33" s="774"/>
      <c r="F33" s="774"/>
      <c r="G33" s="773"/>
      <c r="H33" s="773"/>
      <c r="I33" s="773"/>
      <c r="J33" s="773"/>
      <c r="K33" s="774"/>
      <c r="Q33" s="404"/>
      <c r="R33" s="499"/>
    </row>
    <row r="34" spans="1:27" ht="12.75" customHeight="1" x14ac:dyDescent="0.2">
      <c r="B34" s="845" t="s">
        <v>18</v>
      </c>
      <c r="C34" s="845"/>
      <c r="D34" s="845"/>
      <c r="E34" s="451" t="s">
        <v>156</v>
      </c>
      <c r="F34" s="845" t="s">
        <v>215</v>
      </c>
      <c r="G34" s="845"/>
      <c r="H34" s="845"/>
      <c r="I34" s="845"/>
      <c r="J34" s="845"/>
      <c r="K34" s="451" t="s">
        <v>96</v>
      </c>
      <c r="Q34" s="583" t="s">
        <v>810</v>
      </c>
      <c r="R34" s="583"/>
      <c r="S34" s="583"/>
    </row>
    <row r="35" spans="1:27" s="457" customFormat="1" ht="12.75" customHeight="1" x14ac:dyDescent="0.2">
      <c r="A35" s="404"/>
      <c r="B35" s="725" t="s">
        <v>116</v>
      </c>
      <c r="C35" s="725"/>
      <c r="D35" s="725"/>
      <c r="E35" s="455" t="s">
        <v>15</v>
      </c>
      <c r="F35" s="842" t="s">
        <v>15</v>
      </c>
      <c r="G35" s="843"/>
      <c r="H35" s="843"/>
      <c r="I35" s="843"/>
      <c r="J35" s="844"/>
      <c r="K35" s="456"/>
      <c r="Q35" s="583"/>
      <c r="R35" s="583"/>
      <c r="S35" s="583"/>
      <c r="T35" s="404"/>
      <c r="W35" s="439"/>
      <c r="X35" s="458"/>
      <c r="Y35" s="458"/>
      <c r="Z35" s="458"/>
      <c r="AA35" s="459"/>
    </row>
    <row r="36" spans="1:27" ht="12.75" customHeight="1" x14ac:dyDescent="0.2">
      <c r="A36" s="457"/>
      <c r="B36" s="725" t="s">
        <v>116</v>
      </c>
      <c r="C36" s="725"/>
      <c r="D36" s="725"/>
      <c r="E36" s="455">
        <v>0</v>
      </c>
      <c r="F36" s="744"/>
      <c r="G36" s="744"/>
      <c r="H36" s="744"/>
      <c r="I36" s="744"/>
      <c r="J36" s="744"/>
      <c r="K36" s="456"/>
      <c r="Q36" s="583"/>
      <c r="R36" s="583"/>
      <c r="S36" s="583"/>
      <c r="W36" s="458"/>
    </row>
    <row r="37" spans="1:27" ht="12.75" customHeight="1" x14ac:dyDescent="0.2">
      <c r="B37" s="725" t="s">
        <v>116</v>
      </c>
      <c r="C37" s="725"/>
      <c r="D37" s="725"/>
      <c r="E37" s="455"/>
      <c r="F37" s="744"/>
      <c r="G37" s="744"/>
      <c r="H37" s="744"/>
      <c r="I37" s="744"/>
      <c r="J37" s="744"/>
      <c r="K37" s="456"/>
      <c r="Q37" s="501"/>
      <c r="R37" s="501"/>
      <c r="S37" s="501"/>
    </row>
    <row r="38" spans="1:27" ht="12.75" customHeight="1" x14ac:dyDescent="0.2">
      <c r="B38" s="725" t="s">
        <v>116</v>
      </c>
      <c r="C38" s="725"/>
      <c r="D38" s="725"/>
      <c r="E38" s="455"/>
      <c r="F38" s="744"/>
      <c r="G38" s="744"/>
      <c r="H38" s="744"/>
      <c r="I38" s="744"/>
      <c r="J38" s="744"/>
      <c r="K38" s="456"/>
      <c r="Q38" s="499" t="s">
        <v>246</v>
      </c>
      <c r="R38" s="501"/>
      <c r="S38" s="501"/>
    </row>
    <row r="39" spans="1:27" ht="12.75" customHeight="1" x14ac:dyDescent="0.2">
      <c r="B39" s="725"/>
      <c r="C39" s="725"/>
      <c r="D39" s="725"/>
      <c r="E39" s="455"/>
      <c r="F39" s="744"/>
      <c r="G39" s="744"/>
      <c r="H39" s="744"/>
      <c r="I39" s="744"/>
      <c r="J39" s="744"/>
      <c r="K39" s="456"/>
      <c r="Q39" s="499"/>
      <c r="R39" s="501"/>
      <c r="S39" s="501"/>
    </row>
    <row r="40" spans="1:27" ht="12.75" customHeight="1" x14ac:dyDescent="0.2">
      <c r="B40" s="725"/>
      <c r="C40" s="725"/>
      <c r="D40" s="725"/>
      <c r="E40" s="455"/>
      <c r="F40" s="744"/>
      <c r="G40" s="744"/>
      <c r="H40" s="744"/>
      <c r="I40" s="744"/>
      <c r="J40" s="744"/>
      <c r="K40" s="456"/>
      <c r="Q40" s="239"/>
      <c r="R40" s="498"/>
      <c r="S40" s="222" t="s">
        <v>15</v>
      </c>
    </row>
    <row r="41" spans="1:27" ht="15" customHeight="1" thickBot="1" x14ac:dyDescent="0.25">
      <c r="B41" s="847" t="s">
        <v>242</v>
      </c>
      <c r="C41" s="847"/>
      <c r="D41" s="847"/>
      <c r="E41" s="847"/>
      <c r="F41" s="847"/>
      <c r="G41" s="847"/>
      <c r="H41" s="847"/>
      <c r="I41" s="739" t="s">
        <v>72</v>
      </c>
      <c r="J41" s="739"/>
      <c r="K41" s="460">
        <f>SUM(K35:K40)</f>
        <v>0</v>
      </c>
      <c r="R41" s="419"/>
    </row>
    <row r="42" spans="1:27" ht="14.25" customHeight="1" thickBot="1" x14ac:dyDescent="0.25">
      <c r="B42" s="847"/>
      <c r="C42" s="847"/>
      <c r="D42" s="847"/>
      <c r="E42" s="847"/>
      <c r="F42" s="847"/>
      <c r="G42" s="847"/>
      <c r="H42" s="847"/>
      <c r="I42" s="745" t="s">
        <v>286</v>
      </c>
      <c r="J42" s="746"/>
      <c r="K42" s="461">
        <f>K19+K26+L28+K32+K41</f>
        <v>0</v>
      </c>
      <c r="L42" s="462"/>
      <c r="Q42" s="419"/>
      <c r="R42" s="419"/>
    </row>
    <row r="43" spans="1:27" ht="13.5" customHeight="1" x14ac:dyDescent="0.2">
      <c r="B43" s="847"/>
      <c r="C43" s="847"/>
      <c r="D43" s="847"/>
      <c r="E43" s="847"/>
      <c r="F43" s="847"/>
      <c r="G43" s="847"/>
      <c r="H43" s="847"/>
      <c r="I43" s="745" t="s">
        <v>240</v>
      </c>
      <c r="J43" s="746"/>
      <c r="K43" s="461">
        <f>'TV pg2'!K54</f>
        <v>0</v>
      </c>
      <c r="Q43" s="404"/>
      <c r="R43" s="404"/>
      <c r="S43" s="404"/>
    </row>
    <row r="44" spans="1:27" ht="13.5" customHeight="1" x14ac:dyDescent="0.2">
      <c r="B44" s="847"/>
      <c r="C44" s="847"/>
      <c r="D44" s="847"/>
      <c r="E44" s="847"/>
      <c r="F44" s="847"/>
      <c r="G44" s="847"/>
      <c r="H44" s="847"/>
      <c r="I44" s="753" t="s">
        <v>318</v>
      </c>
      <c r="J44" s="754"/>
      <c r="K44" s="463">
        <f>'STUDENT LOG'!K34</f>
        <v>0</v>
      </c>
      <c r="Q44" s="848" t="s">
        <v>319</v>
      </c>
      <c r="R44" s="848"/>
      <c r="S44" s="848"/>
    </row>
    <row r="45" spans="1:27" ht="22.5" customHeight="1" x14ac:dyDescent="0.25">
      <c r="B45" s="747" t="s">
        <v>330</v>
      </c>
      <c r="C45" s="747"/>
      <c r="D45" s="747"/>
      <c r="E45" s="810" t="s">
        <v>331</v>
      </c>
      <c r="F45" s="810"/>
      <c r="G45" s="810"/>
      <c r="H45" s="830"/>
      <c r="I45" s="745" t="s">
        <v>241</v>
      </c>
      <c r="J45" s="746"/>
      <c r="K45" s="464">
        <f>BREF!I56</f>
        <v>0</v>
      </c>
      <c r="Q45" s="419"/>
      <c r="R45" s="419"/>
    </row>
    <row r="46" spans="1:27" ht="21" customHeight="1" x14ac:dyDescent="0.2">
      <c r="B46" s="837" t="s">
        <v>15</v>
      </c>
      <c r="C46" s="838"/>
      <c r="D46" s="839"/>
      <c r="E46" s="758"/>
      <c r="F46" s="759"/>
      <c r="G46" s="759"/>
      <c r="H46" s="760"/>
      <c r="I46" s="846" t="s">
        <v>314</v>
      </c>
      <c r="J46" s="846"/>
      <c r="K46" s="465">
        <f>SUM(K42:K45)</f>
        <v>0</v>
      </c>
      <c r="Q46" s="419"/>
      <c r="R46" s="419"/>
    </row>
    <row r="47" spans="1:27" ht="21.75" customHeight="1" x14ac:dyDescent="0.25">
      <c r="B47" s="810" t="s">
        <v>332</v>
      </c>
      <c r="C47" s="811"/>
      <c r="D47" s="811"/>
      <c r="E47" s="828" t="s">
        <v>333</v>
      </c>
      <c r="F47" s="828"/>
      <c r="G47" s="828"/>
      <c r="H47" s="829"/>
      <c r="I47" s="748" t="s">
        <v>316</v>
      </c>
      <c r="J47" s="748"/>
      <c r="K47" s="466">
        <f>PTT!E27</f>
        <v>0</v>
      </c>
      <c r="Q47" s="505" t="s">
        <v>184</v>
      </c>
      <c r="R47" s="419"/>
    </row>
    <row r="48" spans="1:27" ht="20.25" customHeight="1" x14ac:dyDescent="0.2">
      <c r="B48" s="824" t="s">
        <v>15</v>
      </c>
      <c r="C48" s="825"/>
      <c r="D48" s="825"/>
      <c r="E48" s="831"/>
      <c r="F48" s="832"/>
      <c r="G48" s="832"/>
      <c r="H48" s="833"/>
      <c r="I48" s="756" t="s">
        <v>317</v>
      </c>
      <c r="J48" s="757"/>
      <c r="K48" s="809">
        <f>IF((K46-K47)&gt;0,(K46-K47),0)</f>
        <v>0</v>
      </c>
      <c r="Q48" s="808" t="s">
        <v>122</v>
      </c>
      <c r="R48" s="419"/>
    </row>
    <row r="49" spans="2:18" ht="2.25" customHeight="1" x14ac:dyDescent="0.2">
      <c r="B49" s="826"/>
      <c r="C49" s="827"/>
      <c r="D49" s="827"/>
      <c r="E49" s="834"/>
      <c r="F49" s="835"/>
      <c r="G49" s="835"/>
      <c r="H49" s="836"/>
      <c r="I49" s="756"/>
      <c r="J49" s="757"/>
      <c r="K49" s="809"/>
      <c r="Q49" s="808"/>
      <c r="R49" s="419"/>
    </row>
    <row r="50" spans="2:18" x14ac:dyDescent="0.2">
      <c r="B50" s="731" t="s">
        <v>88</v>
      </c>
      <c r="C50" s="730" t="str">
        <f>IF('START HERE'!E34="","                                        ",(CONCATENATE('START HERE'!E34," / ",'START HERE'!E35," / ",'START HERE'!E36," / ",'START HERE'!E37)))</f>
        <v xml:space="preserve">                                        </v>
      </c>
      <c r="D50" s="730"/>
      <c r="E50" s="730"/>
      <c r="F50" s="730"/>
      <c r="G50" s="728" t="str">
        <f>IF('START HERE'!E38="","",'START HERE'!E38)</f>
        <v/>
      </c>
      <c r="H50" s="728"/>
      <c r="I50" s="755" t="s">
        <v>285</v>
      </c>
      <c r="J50" s="755"/>
      <c r="K50" s="734">
        <f>PTT!C30</f>
        <v>0</v>
      </c>
      <c r="Q50" s="419"/>
      <c r="R50" s="419"/>
    </row>
    <row r="51" spans="2:18" ht="6.75" customHeight="1" x14ac:dyDescent="0.2">
      <c r="B51" s="731"/>
      <c r="C51" s="730"/>
      <c r="D51" s="730"/>
      <c r="E51" s="730"/>
      <c r="F51" s="730"/>
      <c r="G51" s="728"/>
      <c r="H51" s="728"/>
      <c r="I51" s="755"/>
      <c r="J51" s="755"/>
      <c r="K51" s="734"/>
      <c r="L51" s="404" t="s">
        <v>15</v>
      </c>
      <c r="Q51" s="419"/>
      <c r="R51" s="419"/>
    </row>
    <row r="52" spans="2:18" ht="15" customHeight="1" x14ac:dyDescent="0.2">
      <c r="B52" s="727" t="s">
        <v>88</v>
      </c>
      <c r="C52" s="730" t="str">
        <f>IF('START HERE'!E39="","                                       ",(CONCATENATE('START HERE'!E39," / ",'START HERE'!E40," / ",'START HERE'!E41," / ",'START HERE'!E42)))</f>
        <v xml:space="preserve">                                       </v>
      </c>
      <c r="D52" s="730"/>
      <c r="E52" s="730"/>
      <c r="F52" s="730"/>
      <c r="G52" s="729" t="str">
        <f>IF('START HERE'!E43="","",'START HERE'!E43)</f>
        <v/>
      </c>
      <c r="H52" s="729"/>
      <c r="I52" s="732" t="s">
        <v>315</v>
      </c>
      <c r="J52" s="732"/>
      <c r="K52" s="726">
        <f>-IF((K46-K47)&lt;0, (K46-K47),0)</f>
        <v>0</v>
      </c>
      <c r="Q52" s="502" t="s">
        <v>123</v>
      </c>
      <c r="R52" s="419"/>
    </row>
    <row r="53" spans="2:18" ht="6" customHeight="1" x14ac:dyDescent="0.2">
      <c r="B53" s="727"/>
      <c r="C53" s="730"/>
      <c r="D53" s="730"/>
      <c r="E53" s="730"/>
      <c r="F53" s="730"/>
      <c r="G53" s="729"/>
      <c r="H53" s="729"/>
      <c r="I53" s="732"/>
      <c r="J53" s="732"/>
      <c r="K53" s="726"/>
      <c r="Q53" s="503" t="s">
        <v>15</v>
      </c>
      <c r="R53" s="419"/>
    </row>
    <row r="54" spans="2:18" x14ac:dyDescent="0.2">
      <c r="B54" s="724" t="s">
        <v>257</v>
      </c>
      <c r="C54" s="724"/>
      <c r="D54" s="467" t="s">
        <v>24</v>
      </c>
      <c r="E54" s="467" t="s">
        <v>26</v>
      </c>
      <c r="F54" s="467" t="s">
        <v>25</v>
      </c>
      <c r="G54" s="467" t="s">
        <v>28</v>
      </c>
      <c r="H54" s="724" t="s">
        <v>154</v>
      </c>
      <c r="I54" s="724"/>
      <c r="J54" s="724" t="s">
        <v>27</v>
      </c>
      <c r="K54" s="724"/>
      <c r="Q54" s="504" t="s">
        <v>203</v>
      </c>
      <c r="R54" s="419"/>
    </row>
    <row r="55" spans="2:18" ht="15" customHeight="1" x14ac:dyDescent="0.2">
      <c r="B55" s="751" t="s">
        <v>73</v>
      </c>
      <c r="C55" s="752"/>
      <c r="D55" s="468"/>
      <c r="E55" s="468"/>
      <c r="F55" s="468"/>
      <c r="G55" s="468"/>
      <c r="H55" s="750"/>
      <c r="I55" s="750"/>
      <c r="J55" s="749"/>
      <c r="K55" s="749"/>
      <c r="Q55" s="419"/>
      <c r="R55" s="419"/>
    </row>
    <row r="56" spans="2:18" ht="15" customHeight="1" x14ac:dyDescent="0.2">
      <c r="B56" s="742" t="s">
        <v>15</v>
      </c>
      <c r="C56" s="743"/>
      <c r="D56" s="468"/>
      <c r="E56" s="468"/>
      <c r="F56" s="468"/>
      <c r="G56" s="468"/>
      <c r="H56" s="750"/>
      <c r="I56" s="750"/>
      <c r="J56" s="749"/>
      <c r="K56" s="749"/>
      <c r="Q56" s="419"/>
      <c r="R56" s="419"/>
    </row>
    <row r="57" spans="2:18" ht="15" customHeight="1" x14ac:dyDescent="0.2">
      <c r="B57" s="506" t="s">
        <v>155</v>
      </c>
      <c r="C57" s="469"/>
      <c r="D57" s="468"/>
      <c r="E57" s="468"/>
      <c r="F57" s="468"/>
      <c r="G57" s="468"/>
      <c r="H57" s="750"/>
      <c r="I57" s="750"/>
      <c r="J57" s="749"/>
      <c r="K57" s="749"/>
      <c r="Q57" s="419"/>
      <c r="R57" s="419"/>
    </row>
    <row r="58" spans="2:18" ht="15" customHeight="1" x14ac:dyDescent="0.2">
      <c r="B58" s="470"/>
      <c r="C58" s="471"/>
      <c r="D58" s="468"/>
      <c r="E58" s="468"/>
      <c r="F58" s="468"/>
      <c r="G58" s="468"/>
      <c r="H58" s="750"/>
      <c r="I58" s="750"/>
      <c r="J58" s="749"/>
      <c r="K58" s="749"/>
      <c r="Q58" s="419"/>
      <c r="R58" s="419"/>
    </row>
    <row r="59" spans="2:18" ht="15" customHeight="1" x14ac:dyDescent="0.2">
      <c r="B59" s="742" t="s">
        <v>15</v>
      </c>
      <c r="C59" s="743"/>
      <c r="D59" s="468"/>
      <c r="E59" s="468"/>
      <c r="F59" s="468"/>
      <c r="G59" s="468"/>
      <c r="H59" s="750"/>
      <c r="I59" s="750"/>
      <c r="J59" s="749"/>
      <c r="K59" s="749"/>
      <c r="Q59" s="419"/>
      <c r="R59" s="419"/>
    </row>
    <row r="60" spans="2:18" ht="18" customHeight="1" thickBot="1" x14ac:dyDescent="0.25">
      <c r="B60" s="472" t="s">
        <v>15</v>
      </c>
      <c r="C60" s="472"/>
      <c r="D60" s="472"/>
      <c r="E60" s="472"/>
      <c r="F60" s="472"/>
      <c r="G60" s="472"/>
      <c r="H60" s="472"/>
      <c r="Q60" s="419"/>
      <c r="R60" s="419"/>
    </row>
    <row r="61" spans="2:18" ht="18" customHeight="1" x14ac:dyDescent="0.25">
      <c r="B61" s="473" t="s">
        <v>126</v>
      </c>
      <c r="C61" s="474"/>
      <c r="D61" s="474"/>
      <c r="E61" s="474"/>
      <c r="F61" s="474"/>
      <c r="G61" s="474"/>
      <c r="H61" s="474"/>
      <c r="I61" s="475"/>
      <c r="J61" s="476"/>
      <c r="Q61" s="419"/>
      <c r="R61" s="419"/>
    </row>
    <row r="62" spans="2:18" ht="16.5" thickBot="1" x14ac:dyDescent="0.3">
      <c r="B62" s="477" t="s">
        <v>127</v>
      </c>
      <c r="C62" s="478"/>
      <c r="D62" s="478"/>
      <c r="E62" s="478"/>
      <c r="F62" s="478"/>
      <c r="G62" s="478"/>
      <c r="H62" s="478"/>
      <c r="I62" s="479"/>
      <c r="J62" s="480"/>
      <c r="Q62" s="419"/>
      <c r="R62" s="419"/>
    </row>
  </sheetData>
  <sheetProtection sheet="1" objects="1" scenarios="1"/>
  <mergeCells count="113">
    <mergeCell ref="C30:F30"/>
    <mergeCell ref="G30:I30"/>
    <mergeCell ref="B39:D39"/>
    <mergeCell ref="F39:J39"/>
    <mergeCell ref="J21:K21"/>
    <mergeCell ref="C24:E24"/>
    <mergeCell ref="G26:J26"/>
    <mergeCell ref="C31:F31"/>
    <mergeCell ref="B32:F32"/>
    <mergeCell ref="Q34:S36"/>
    <mergeCell ref="B46:D46"/>
    <mergeCell ref="G32:J32"/>
    <mergeCell ref="F36:J36"/>
    <mergeCell ref="G31:I31"/>
    <mergeCell ref="F35:J35"/>
    <mergeCell ref="B34:D34"/>
    <mergeCell ref="F34:J34"/>
    <mergeCell ref="F40:J40"/>
    <mergeCell ref="B33:K33"/>
    <mergeCell ref="I46:J46"/>
    <mergeCell ref="I45:J45"/>
    <mergeCell ref="B41:H44"/>
    <mergeCell ref="Q44:S44"/>
    <mergeCell ref="J3:K3"/>
    <mergeCell ref="F3:I3"/>
    <mergeCell ref="Q5:Q8"/>
    <mergeCell ref="Q10:Q13"/>
    <mergeCell ref="Q48:Q49"/>
    <mergeCell ref="K48:K49"/>
    <mergeCell ref="B47:D47"/>
    <mergeCell ref="C23:E23"/>
    <mergeCell ref="C29:F29"/>
    <mergeCell ref="C28:F28"/>
    <mergeCell ref="F22:H22"/>
    <mergeCell ref="G29:I29"/>
    <mergeCell ref="B27:K27"/>
    <mergeCell ref="G28:I28"/>
    <mergeCell ref="F24:H24"/>
    <mergeCell ref="C22:E22"/>
    <mergeCell ref="B26:F26"/>
    <mergeCell ref="C25:E25"/>
    <mergeCell ref="F23:H23"/>
    <mergeCell ref="F25:H25"/>
    <mergeCell ref="B48:D49"/>
    <mergeCell ref="E47:H47"/>
    <mergeCell ref="E45:H45"/>
    <mergeCell ref="E48:H49"/>
    <mergeCell ref="C6:D6"/>
    <mergeCell ref="C5:D5"/>
    <mergeCell ref="E6:H6"/>
    <mergeCell ref="F4:K4"/>
    <mergeCell ref="F5:K5"/>
    <mergeCell ref="B20:K20"/>
    <mergeCell ref="C7:D7"/>
    <mergeCell ref="B11:K11"/>
    <mergeCell ref="K12:K16"/>
    <mergeCell ref="H19:J19"/>
    <mergeCell ref="C8:H8"/>
    <mergeCell ref="I7:K7"/>
    <mergeCell ref="B19:G19"/>
    <mergeCell ref="I6:J6"/>
    <mergeCell ref="F7:H7"/>
    <mergeCell ref="I8:K10"/>
    <mergeCell ref="C9:H9"/>
    <mergeCell ref="C10:H10"/>
    <mergeCell ref="B59:C59"/>
    <mergeCell ref="F37:J37"/>
    <mergeCell ref="I42:J42"/>
    <mergeCell ref="B45:D45"/>
    <mergeCell ref="B40:D40"/>
    <mergeCell ref="F38:J38"/>
    <mergeCell ref="I47:J47"/>
    <mergeCell ref="B56:C56"/>
    <mergeCell ref="J58:K58"/>
    <mergeCell ref="H58:I58"/>
    <mergeCell ref="H55:I55"/>
    <mergeCell ref="B55:C55"/>
    <mergeCell ref="J55:K55"/>
    <mergeCell ref="J59:K59"/>
    <mergeCell ref="H59:I59"/>
    <mergeCell ref="H56:I56"/>
    <mergeCell ref="H57:I57"/>
    <mergeCell ref="J56:K56"/>
    <mergeCell ref="I44:J44"/>
    <mergeCell ref="J57:K57"/>
    <mergeCell ref="I43:J43"/>
    <mergeCell ref="I50:J51"/>
    <mergeCell ref="I48:J49"/>
    <mergeCell ref="E46:H46"/>
    <mergeCell ref="B1:K1"/>
    <mergeCell ref="Q16:R19"/>
    <mergeCell ref="H54:I54"/>
    <mergeCell ref="J54:K54"/>
    <mergeCell ref="B54:C54"/>
    <mergeCell ref="B36:D36"/>
    <mergeCell ref="K52:K53"/>
    <mergeCell ref="B52:B53"/>
    <mergeCell ref="G50:H51"/>
    <mergeCell ref="G52:H53"/>
    <mergeCell ref="C50:F51"/>
    <mergeCell ref="C52:F53"/>
    <mergeCell ref="B50:B51"/>
    <mergeCell ref="B37:D37"/>
    <mergeCell ref="B38:D38"/>
    <mergeCell ref="I52:J53"/>
    <mergeCell ref="Q1:R1"/>
    <mergeCell ref="K50:K51"/>
    <mergeCell ref="B2:K2"/>
    <mergeCell ref="B35:D35"/>
    <mergeCell ref="B21:I21"/>
    <mergeCell ref="I41:J41"/>
    <mergeCell ref="C3:D3"/>
    <mergeCell ref="C4:D4"/>
  </mergeCells>
  <phoneticPr fontId="0" type="noConversion"/>
  <dataValidations count="3">
    <dataValidation type="list" allowBlank="1" showInputMessage="1" showErrorMessage="1" sqref="J21 I6:J6" xr:uid="{00000000-0002-0000-0500-000000000000}">
      <formula1>$W$1:$W$3</formula1>
    </dataValidation>
    <dataValidation type="list" allowBlank="1" showInputMessage="1" showErrorMessage="1" sqref="B35:D38" xr:uid="{00000000-0002-0000-0500-000001000000}">
      <formula1>$AA$1:$AA$16</formula1>
    </dataValidation>
    <dataValidation type="list" allowBlank="1" showInputMessage="1" showErrorMessage="1" sqref="J29:J31" xr:uid="{00000000-0002-0000-0500-000002000000}">
      <formula1>$X$1:$X$7</formula1>
    </dataValidation>
  </dataValidations>
  <hyperlinks>
    <hyperlink ref="Q14" r:id="rId1" xr:uid="{00000000-0004-0000-0500-000000000000}"/>
  </hyperlinks>
  <printOptions horizontalCentered="1"/>
  <pageMargins left="0.26" right="0.2" top="0.54" bottom="0.48" header="0.34" footer="0.17"/>
  <pageSetup scale="89" orientation="portrait" r:id="rId2"/>
  <headerFooter>
    <oddFooter>&amp;L&amp;"Arial Narrow,Regular"&amp;8&amp;F
&amp;A&amp;C&amp;"Arial Narrow,Regular"&amp;8
Form Revised 10/2023
&amp;R&amp;"Arial Narrow,Italic"&amp;8&amp;D
&amp;T</oddFooter>
  </headerFooter>
  <ignoredErrors>
    <ignoredError sqref="C17:J17" formulaRange="1"/>
  </ignoredError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11"/>
    <pageSetUpPr fitToPage="1"/>
  </sheetPr>
  <dimension ref="B1:Y54"/>
  <sheetViews>
    <sheetView showGridLines="0" showRowColHeaders="0" showZeros="0" topLeftCell="A4" zoomScaleNormal="100" workbookViewId="0">
      <selection activeCell="F25" sqref="F25:H25"/>
    </sheetView>
  </sheetViews>
  <sheetFormatPr defaultColWidth="9.140625" defaultRowHeight="12.75" x14ac:dyDescent="0.2"/>
  <cols>
    <col min="1" max="1" width="5.28515625" style="1" customWidth="1"/>
    <col min="2" max="2" width="13.7109375" style="5" customWidth="1"/>
    <col min="3" max="3" width="9.5703125" style="5" customWidth="1"/>
    <col min="4" max="10" width="9.28515625" style="5" customWidth="1"/>
    <col min="11" max="11" width="10.140625" style="5" customWidth="1"/>
    <col min="12" max="12" width="36.5703125" style="5" customWidth="1"/>
    <col min="13" max="13" width="13.7109375" style="5" bestFit="1" customWidth="1"/>
    <col min="14" max="16" width="7.7109375" style="5" customWidth="1"/>
    <col min="17" max="17" width="44.85546875" style="1" customWidth="1"/>
    <col min="18" max="18" width="9.5703125" style="3" bestFit="1" customWidth="1"/>
    <col min="19" max="19" width="8.28515625" style="3" bestFit="1" customWidth="1"/>
    <col min="20" max="21" width="6.42578125" bestFit="1" customWidth="1"/>
    <col min="22" max="22" width="41.140625" customWidth="1"/>
    <col min="23" max="24" width="5.28515625" style="3" bestFit="1" customWidth="1"/>
    <col min="25" max="25" width="33.140625" style="1" customWidth="1"/>
    <col min="26" max="16384" width="9.140625" style="1"/>
  </cols>
  <sheetData>
    <row r="1" spans="2:25" x14ac:dyDescent="0.2">
      <c r="R1" s="188" t="s">
        <v>42</v>
      </c>
      <c r="S1" s="188" t="s">
        <v>36</v>
      </c>
      <c r="T1" s="189">
        <v>43466</v>
      </c>
      <c r="U1" s="191">
        <v>0.57999999999999996</v>
      </c>
      <c r="V1" s="190" t="s">
        <v>116</v>
      </c>
      <c r="W1" s="41"/>
      <c r="X1" s="41"/>
      <c r="Y1" s="42"/>
    </row>
    <row r="2" spans="2:25" ht="22.5" x14ac:dyDescent="0.2">
      <c r="B2" s="887" t="s">
        <v>336</v>
      </c>
      <c r="C2" s="888"/>
      <c r="D2" s="888"/>
      <c r="E2" s="888"/>
      <c r="F2" s="888"/>
      <c r="G2" s="888"/>
      <c r="H2" s="888"/>
      <c r="I2" s="888"/>
      <c r="J2" s="888"/>
      <c r="K2" s="888"/>
      <c r="R2" s="188" t="s">
        <v>335</v>
      </c>
      <c r="S2" s="188"/>
      <c r="T2" s="189" t="s">
        <v>15</v>
      </c>
      <c r="U2" s="191"/>
      <c r="V2" s="192" t="s">
        <v>196</v>
      </c>
      <c r="W2" s="41"/>
      <c r="X2" s="41"/>
      <c r="Y2" s="42"/>
    </row>
    <row r="3" spans="2:25" ht="18.75" x14ac:dyDescent="0.2">
      <c r="B3" s="895" t="s">
        <v>304</v>
      </c>
      <c r="C3" s="896"/>
      <c r="D3" s="896"/>
      <c r="E3" s="896"/>
      <c r="F3" s="896"/>
      <c r="G3" s="896"/>
      <c r="H3" s="896"/>
      <c r="I3" s="896"/>
      <c r="J3" s="896"/>
      <c r="K3" s="897"/>
      <c r="L3" s="50"/>
      <c r="M3" s="50"/>
      <c r="N3" s="50"/>
      <c r="O3" s="50"/>
      <c r="P3" s="50"/>
      <c r="R3" s="188" t="s">
        <v>144</v>
      </c>
      <c r="S3" s="188" t="s">
        <v>37</v>
      </c>
      <c r="T3" s="189">
        <v>43831</v>
      </c>
      <c r="U3" s="191">
        <v>0.57499999999999996</v>
      </c>
      <c r="V3" s="192" t="s">
        <v>139</v>
      </c>
      <c r="W3" s="41"/>
      <c r="X3" s="41"/>
      <c r="Y3" s="42"/>
    </row>
    <row r="4" spans="2:25" ht="20.25" customHeight="1" x14ac:dyDescent="0.2">
      <c r="B4" s="107" t="s">
        <v>7</v>
      </c>
      <c r="C4" s="889">
        <f ca="1">TODAY()</f>
        <v>46091</v>
      </c>
      <c r="D4" s="889"/>
      <c r="E4" s="108" t="s">
        <v>33</v>
      </c>
      <c r="F4" s="890" t="str">
        <f>IF('START HERE'!E26="","Go to Start Here Tab to complete",'START HERE'!E26)</f>
        <v>Go to Start Here Tab to complete</v>
      </c>
      <c r="G4" s="891"/>
      <c r="H4" s="891"/>
      <c r="I4" s="891"/>
      <c r="J4" s="892"/>
      <c r="K4" s="126" t="str">
        <f>IF('START HERE'!E33="","",'START HERE'!E33)</f>
        <v>SELECT DROPDOWN CHOICES</v>
      </c>
      <c r="L4" s="51"/>
      <c r="M4" s="51"/>
      <c r="N4" s="51"/>
      <c r="O4" s="51"/>
      <c r="P4" s="51"/>
      <c r="R4" s="193" t="s">
        <v>15</v>
      </c>
      <c r="S4" s="188" t="s">
        <v>38</v>
      </c>
      <c r="T4" s="189">
        <v>44197</v>
      </c>
      <c r="U4" s="191">
        <v>0.56000000000000005</v>
      </c>
      <c r="V4" s="194" t="s">
        <v>141</v>
      </c>
      <c r="W4" s="1"/>
      <c r="X4" s="1"/>
    </row>
    <row r="5" spans="2:25" ht="15" customHeight="1" x14ac:dyDescent="0.2">
      <c r="B5" s="98" t="s">
        <v>22</v>
      </c>
      <c r="C5" s="894" t="str">
        <f>IF('START HERE'!E30="","",'START HERE'!E30)</f>
        <v/>
      </c>
      <c r="D5" s="894"/>
      <c r="E5" s="97" t="s">
        <v>32</v>
      </c>
      <c r="F5" s="893" t="str">
        <f>IF('START HERE'!E29="","",'START HERE'!E29)</f>
        <v/>
      </c>
      <c r="G5" s="893"/>
      <c r="H5" s="893"/>
      <c r="I5" s="893"/>
      <c r="J5" s="893"/>
      <c r="K5" s="893"/>
      <c r="L5" s="52"/>
      <c r="M5" s="52"/>
      <c r="N5" s="52"/>
      <c r="O5" s="52"/>
      <c r="P5" s="52"/>
      <c r="R5" s="193"/>
      <c r="S5" s="188" t="s">
        <v>39</v>
      </c>
      <c r="T5" s="193"/>
      <c r="U5" s="193"/>
      <c r="V5" s="194" t="s">
        <v>142</v>
      </c>
      <c r="W5" s="1"/>
      <c r="X5" s="1"/>
    </row>
    <row r="6" spans="2:25" ht="15" customHeight="1" x14ac:dyDescent="0.2">
      <c r="B6" s="98" t="s">
        <v>118</v>
      </c>
      <c r="C6" s="853" t="str">
        <f>IF('START HERE'!E27="","",'START HERE'!E27)</f>
        <v/>
      </c>
      <c r="D6" s="854"/>
      <c r="E6" s="120" t="s">
        <v>21</v>
      </c>
      <c r="F6" s="855" t="str">
        <f>IF('START HERE'!E32="","",'START HERE'!E32)</f>
        <v/>
      </c>
      <c r="G6" s="855"/>
      <c r="H6" s="855"/>
      <c r="I6" s="855"/>
      <c r="J6" s="855"/>
      <c r="K6" s="855"/>
      <c r="L6" s="64"/>
      <c r="M6" s="52"/>
      <c r="N6" s="52"/>
      <c r="O6" s="52"/>
      <c r="P6" s="52"/>
      <c r="R6" s="193"/>
      <c r="S6" s="188" t="s">
        <v>40</v>
      </c>
      <c r="T6" s="193"/>
      <c r="U6" s="193"/>
      <c r="V6" s="192" t="s">
        <v>125</v>
      </c>
      <c r="W6" s="1"/>
      <c r="X6" s="1"/>
    </row>
    <row r="7" spans="2:25" ht="15" customHeight="1" x14ac:dyDescent="0.2">
      <c r="B7" s="98" t="s">
        <v>287</v>
      </c>
      <c r="C7" s="856" t="str">
        <f>IF('START HERE'!D51="","",'START HERE'!D51)</f>
        <v/>
      </c>
      <c r="D7" s="856"/>
      <c r="E7" s="856"/>
      <c r="F7" s="856"/>
      <c r="G7" s="856"/>
      <c r="H7" s="856"/>
      <c r="I7" s="857" t="s">
        <v>798</v>
      </c>
      <c r="J7" s="857"/>
      <c r="K7" s="397">
        <f>'TV pg1'!I6:K6</f>
        <v>0</v>
      </c>
      <c r="M7" s="53"/>
      <c r="N7" s="53"/>
      <c r="O7" s="53"/>
      <c r="P7" s="53"/>
      <c r="R7" s="193"/>
      <c r="S7" s="188" t="s">
        <v>41</v>
      </c>
      <c r="T7" s="193"/>
      <c r="U7" s="193"/>
      <c r="V7" s="192" t="s">
        <v>188</v>
      </c>
      <c r="W7" s="1"/>
      <c r="X7" s="1"/>
    </row>
    <row r="8" spans="2:25" ht="15" customHeight="1" x14ac:dyDescent="0.2">
      <c r="B8" s="98" t="s">
        <v>31</v>
      </c>
      <c r="C8" s="863" t="str">
        <f>IF('START HERE'!E31="","",'START HERE'!E31)</f>
        <v/>
      </c>
      <c r="D8" s="863"/>
      <c r="E8" s="109" t="s">
        <v>76</v>
      </c>
      <c r="F8" s="861">
        <f>'START HERE'!E44</f>
        <v>0</v>
      </c>
      <c r="G8" s="861"/>
      <c r="H8" s="861"/>
      <c r="I8" s="861"/>
      <c r="J8" s="861"/>
      <c r="K8" s="861"/>
      <c r="L8" s="54"/>
      <c r="M8" s="54"/>
      <c r="N8" s="54"/>
      <c r="O8" s="54"/>
      <c r="P8" s="54"/>
      <c r="R8" s="193"/>
      <c r="S8" s="193"/>
      <c r="T8" s="193"/>
      <c r="U8" s="193"/>
      <c r="V8" s="192" t="s">
        <v>91</v>
      </c>
      <c r="W8" s="1"/>
      <c r="X8" s="1"/>
    </row>
    <row r="9" spans="2:25" ht="15" thickBot="1" x14ac:dyDescent="0.25">
      <c r="B9" s="862" t="s">
        <v>174</v>
      </c>
      <c r="C9" s="862"/>
      <c r="D9" s="862"/>
      <c r="E9" s="862"/>
      <c r="F9" s="862"/>
      <c r="G9" s="862"/>
      <c r="H9" s="862"/>
      <c r="I9" s="862"/>
      <c r="J9" s="862"/>
      <c r="K9" s="862"/>
      <c r="L9" s="55"/>
      <c r="M9" s="55"/>
      <c r="N9" s="55"/>
      <c r="O9" s="55"/>
      <c r="P9" s="55"/>
      <c r="R9" s="188"/>
      <c r="S9" s="188"/>
      <c r="T9" s="188"/>
      <c r="U9" s="188"/>
      <c r="V9" s="192" t="s">
        <v>81</v>
      </c>
      <c r="W9" s="41"/>
      <c r="X9" s="41"/>
      <c r="Y9" s="42"/>
    </row>
    <row r="10" spans="2:25" x14ac:dyDescent="0.2">
      <c r="B10" s="115" t="s">
        <v>156</v>
      </c>
      <c r="C10" s="68"/>
      <c r="D10" s="68"/>
      <c r="E10" s="69"/>
      <c r="F10" s="68"/>
      <c r="G10" s="68"/>
      <c r="H10" s="68"/>
      <c r="I10" s="69"/>
      <c r="J10" s="69"/>
      <c r="K10" s="141"/>
      <c r="L10" s="905" t="s">
        <v>273</v>
      </c>
      <c r="M10" s="56"/>
      <c r="N10" s="56"/>
      <c r="O10" s="56"/>
      <c r="P10" s="56"/>
      <c r="R10" s="188"/>
      <c r="S10" s="188"/>
      <c r="T10" s="188"/>
      <c r="U10" s="188"/>
      <c r="V10" s="192" t="s">
        <v>82</v>
      </c>
      <c r="W10" s="42"/>
      <c r="X10" s="42"/>
      <c r="Y10" s="42"/>
    </row>
    <row r="11" spans="2:25" x14ac:dyDescent="0.2">
      <c r="B11" s="139" t="s">
        <v>305</v>
      </c>
      <c r="C11" s="95">
        <v>0</v>
      </c>
      <c r="D11" s="95">
        <v>0</v>
      </c>
      <c r="E11" s="95">
        <v>0</v>
      </c>
      <c r="F11" s="95">
        <v>0</v>
      </c>
      <c r="G11" s="95">
        <v>0</v>
      </c>
      <c r="H11" s="95">
        <v>0</v>
      </c>
      <c r="I11" s="95">
        <v>0</v>
      </c>
      <c r="J11" s="95">
        <v>0</v>
      </c>
      <c r="K11" s="142"/>
      <c r="L11" s="906"/>
      <c r="M11" s="56"/>
      <c r="N11" s="56"/>
      <c r="O11" s="56"/>
      <c r="P11" s="56"/>
      <c r="R11" s="188"/>
      <c r="S11" s="188"/>
      <c r="T11" s="188"/>
      <c r="U11" s="188"/>
      <c r="V11" s="192" t="s">
        <v>128</v>
      </c>
      <c r="W11" s="41"/>
      <c r="X11" s="41"/>
      <c r="Y11" s="42"/>
    </row>
    <row r="12" spans="2:25" x14ac:dyDescent="0.2">
      <c r="B12" s="139" t="s">
        <v>306</v>
      </c>
      <c r="C12" s="95">
        <v>0</v>
      </c>
      <c r="D12" s="95">
        <v>0</v>
      </c>
      <c r="E12" s="95">
        <v>0</v>
      </c>
      <c r="F12" s="95">
        <v>0</v>
      </c>
      <c r="G12" s="95">
        <v>0</v>
      </c>
      <c r="H12" s="95">
        <v>0</v>
      </c>
      <c r="I12" s="95">
        <v>0</v>
      </c>
      <c r="J12" s="95">
        <v>0</v>
      </c>
      <c r="K12" s="142"/>
      <c r="L12" s="906"/>
      <c r="M12" s="56"/>
      <c r="N12" s="56"/>
      <c r="O12" s="56"/>
      <c r="P12" s="56"/>
      <c r="R12" s="188"/>
      <c r="S12" s="188"/>
      <c r="T12" s="188"/>
      <c r="U12" s="188"/>
      <c r="V12" s="192" t="s">
        <v>78</v>
      </c>
      <c r="W12" s="41"/>
      <c r="X12" s="41"/>
      <c r="Y12" s="42"/>
    </row>
    <row r="13" spans="2:25" ht="13.5" thickBot="1" x14ac:dyDescent="0.25">
      <c r="B13" s="127" t="s">
        <v>307</v>
      </c>
      <c r="C13" s="96">
        <v>0</v>
      </c>
      <c r="D13" s="96">
        <v>0</v>
      </c>
      <c r="E13" s="96">
        <v>0</v>
      </c>
      <c r="F13" s="96">
        <v>0</v>
      </c>
      <c r="G13" s="96">
        <v>0</v>
      </c>
      <c r="H13" s="96">
        <v>0</v>
      </c>
      <c r="I13" s="96">
        <v>0</v>
      </c>
      <c r="J13" s="96">
        <v>0</v>
      </c>
      <c r="K13" s="142"/>
      <c r="L13" s="907"/>
      <c r="M13" s="56"/>
      <c r="N13" s="56"/>
      <c r="O13" s="56"/>
      <c r="P13" s="56"/>
      <c r="R13" s="188"/>
      <c r="S13" s="188"/>
      <c r="T13" s="188"/>
      <c r="U13" s="188"/>
      <c r="V13" s="192" t="s">
        <v>83</v>
      </c>
      <c r="W13" s="41"/>
      <c r="X13" s="41"/>
      <c r="Y13" s="42"/>
    </row>
    <row r="14" spans="2:25" ht="18.75" x14ac:dyDescent="0.2">
      <c r="B14" s="172" t="s">
        <v>309</v>
      </c>
      <c r="C14" s="166">
        <f>SUM(C11:C13)</f>
        <v>0</v>
      </c>
      <c r="D14" s="166">
        <f t="shared" ref="D14:J14" si="0">SUM(D11:D13)</f>
        <v>0</v>
      </c>
      <c r="E14" s="166">
        <f t="shared" si="0"/>
        <v>0</v>
      </c>
      <c r="F14" s="166">
        <f t="shared" si="0"/>
        <v>0</v>
      </c>
      <c r="G14" s="166">
        <f t="shared" si="0"/>
        <v>0</v>
      </c>
      <c r="H14" s="166">
        <f t="shared" si="0"/>
        <v>0</v>
      </c>
      <c r="I14" s="166">
        <f t="shared" si="0"/>
        <v>0</v>
      </c>
      <c r="J14" s="166">
        <f t="shared" si="0"/>
        <v>0</v>
      </c>
      <c r="K14" s="166">
        <f>SUM(C14:J14)</f>
        <v>0</v>
      </c>
      <c r="L14" s="170"/>
      <c r="M14" s="56"/>
      <c r="N14" s="56"/>
      <c r="O14" s="56"/>
      <c r="P14" s="56"/>
      <c r="R14" s="188"/>
      <c r="S14" s="188"/>
      <c r="T14" s="188"/>
      <c r="U14" s="188"/>
      <c r="V14" s="192"/>
      <c r="W14" s="41"/>
      <c r="X14" s="41"/>
      <c r="Y14" s="42"/>
    </row>
    <row r="15" spans="2:25" ht="25.5" x14ac:dyDescent="0.2">
      <c r="B15" s="168" t="s">
        <v>308</v>
      </c>
      <c r="C15" s="167">
        <v>0</v>
      </c>
      <c r="D15" s="167">
        <v>0</v>
      </c>
      <c r="E15" s="167">
        <v>0</v>
      </c>
      <c r="F15" s="167">
        <v>0</v>
      </c>
      <c r="G15" s="167">
        <v>0</v>
      </c>
      <c r="H15" s="167">
        <v>0</v>
      </c>
      <c r="I15" s="167">
        <v>0</v>
      </c>
      <c r="J15" s="167">
        <v>0</v>
      </c>
      <c r="K15" s="171">
        <f>SUM(C15:J15)</f>
        <v>0</v>
      </c>
      <c r="L15" s="33"/>
      <c r="M15" s="57"/>
      <c r="N15" s="57"/>
      <c r="O15" s="57"/>
      <c r="P15" s="57"/>
      <c r="R15" s="188"/>
      <c r="S15" s="188"/>
      <c r="T15" s="188"/>
      <c r="U15" s="188"/>
      <c r="V15" s="192" t="s">
        <v>90</v>
      </c>
      <c r="W15" s="41"/>
      <c r="X15" s="41"/>
      <c r="Y15" s="42"/>
    </row>
    <row r="16" spans="2:25" ht="15" customHeight="1" x14ac:dyDescent="0.2">
      <c r="B16" s="169" t="s">
        <v>310</v>
      </c>
      <c r="C16" s="166">
        <f>SUM(C14:C15)</f>
        <v>0</v>
      </c>
      <c r="D16" s="166">
        <f t="shared" ref="D16:J16" si="1">SUM(D14:D15)</f>
        <v>0</v>
      </c>
      <c r="E16" s="166">
        <f t="shared" si="1"/>
        <v>0</v>
      </c>
      <c r="F16" s="166">
        <f t="shared" si="1"/>
        <v>0</v>
      </c>
      <c r="G16" s="166">
        <f t="shared" si="1"/>
        <v>0</v>
      </c>
      <c r="H16" s="166">
        <f t="shared" si="1"/>
        <v>0</v>
      </c>
      <c r="I16" s="166">
        <f t="shared" si="1"/>
        <v>0</v>
      </c>
      <c r="J16" s="166">
        <f t="shared" si="1"/>
        <v>0</v>
      </c>
      <c r="K16" s="166">
        <f>SUM(C16:J16)</f>
        <v>0</v>
      </c>
      <c r="L16" s="507" t="s">
        <v>812</v>
      </c>
      <c r="M16" s="6"/>
      <c r="N16" s="6"/>
      <c r="O16" s="6"/>
      <c r="P16" s="6"/>
      <c r="R16" s="188"/>
      <c r="S16" s="188"/>
      <c r="T16" s="188"/>
      <c r="U16" s="188"/>
      <c r="V16" s="194" t="s">
        <v>89</v>
      </c>
      <c r="W16" s="41"/>
      <c r="X16" s="41"/>
      <c r="Y16" s="42"/>
    </row>
    <row r="17" spans="2:25" ht="15.75" customHeight="1" x14ac:dyDescent="0.2">
      <c r="B17" s="143" t="s">
        <v>8</v>
      </c>
      <c r="C17" s="96">
        <v>0</v>
      </c>
      <c r="D17" s="96">
        <v>0</v>
      </c>
      <c r="E17" s="96">
        <v>0</v>
      </c>
      <c r="F17" s="96">
        <v>0</v>
      </c>
      <c r="G17" s="96">
        <v>0</v>
      </c>
      <c r="H17" s="96">
        <v>0</v>
      </c>
      <c r="I17" s="96">
        <v>0</v>
      </c>
      <c r="J17" s="96">
        <v>0</v>
      </c>
      <c r="K17" s="110">
        <f>SUM(C17:J17)</f>
        <v>0</v>
      </c>
      <c r="L17" s="71"/>
      <c r="M17" s="6"/>
      <c r="N17" s="6"/>
      <c r="O17" s="6"/>
      <c r="P17" s="6"/>
      <c r="R17" s="188"/>
      <c r="S17" s="188"/>
      <c r="T17" s="188"/>
      <c r="U17" s="188"/>
      <c r="V17" s="193"/>
      <c r="W17" s="41"/>
      <c r="X17" s="41"/>
      <c r="Y17" s="42"/>
    </row>
    <row r="18" spans="2:25" ht="15" customHeight="1" x14ac:dyDescent="0.2">
      <c r="B18" s="904" t="s">
        <v>183</v>
      </c>
      <c r="C18" s="904"/>
      <c r="D18" s="904"/>
      <c r="E18" s="904"/>
      <c r="F18" s="904"/>
      <c r="G18" s="904"/>
      <c r="H18" s="865" t="s">
        <v>69</v>
      </c>
      <c r="I18" s="866"/>
      <c r="J18" s="867"/>
      <c r="K18" s="111">
        <f>SUM(K16:K17)</f>
        <v>0</v>
      </c>
      <c r="L18" s="72"/>
      <c r="M18" s="58"/>
      <c r="N18" s="58"/>
      <c r="O18" s="58"/>
      <c r="P18" s="58"/>
      <c r="Q18" s="1" t="s">
        <v>15</v>
      </c>
      <c r="R18" s="188"/>
      <c r="S18" s="188"/>
      <c r="T18" s="188"/>
      <c r="U18" s="188"/>
      <c r="V18" s="193"/>
      <c r="W18" s="41"/>
      <c r="X18" s="41"/>
      <c r="Y18" s="42"/>
    </row>
    <row r="19" spans="2:25" ht="14.25" x14ac:dyDescent="0.2">
      <c r="B19" s="862" t="s">
        <v>175</v>
      </c>
      <c r="C19" s="880"/>
      <c r="D19" s="880"/>
      <c r="E19" s="880"/>
      <c r="F19" s="880"/>
      <c r="G19" s="880"/>
      <c r="H19" s="880"/>
      <c r="I19" s="880"/>
      <c r="J19" s="880"/>
      <c r="K19" s="880"/>
      <c r="L19" s="73"/>
      <c r="M19" s="59"/>
      <c r="N19" s="59"/>
      <c r="O19" s="59"/>
      <c r="P19" s="59"/>
      <c r="R19" s="188"/>
      <c r="S19" s="188"/>
      <c r="T19" s="188"/>
      <c r="U19" s="188"/>
      <c r="V19" s="193"/>
      <c r="W19" s="41"/>
      <c r="X19" s="41"/>
      <c r="Y19" s="42"/>
    </row>
    <row r="20" spans="2:25" ht="13.5" x14ac:dyDescent="0.25">
      <c r="B20" s="902" t="s">
        <v>10</v>
      </c>
      <c r="C20" s="903"/>
      <c r="D20" s="903"/>
      <c r="E20" s="128" t="s">
        <v>42</v>
      </c>
      <c r="F20" s="864" t="s">
        <v>250</v>
      </c>
      <c r="G20" s="864"/>
      <c r="H20" s="864"/>
      <c r="I20" s="864"/>
      <c r="J20" s="864"/>
      <c r="K20" s="864"/>
      <c r="L20" s="74"/>
      <c r="M20" s="56"/>
      <c r="N20" s="56"/>
      <c r="O20" s="56"/>
      <c r="P20" s="56"/>
      <c r="R20" s="188"/>
      <c r="S20" s="188"/>
      <c r="T20" s="188"/>
      <c r="U20" s="188"/>
      <c r="V20" s="193"/>
      <c r="W20" s="41"/>
      <c r="X20" s="41"/>
      <c r="Y20" s="42"/>
    </row>
    <row r="21" spans="2:25" ht="14.45" customHeight="1" x14ac:dyDescent="0.2">
      <c r="B21" s="114" t="s">
        <v>156</v>
      </c>
      <c r="C21" s="898" t="s">
        <v>86</v>
      </c>
      <c r="D21" s="899"/>
      <c r="E21" s="900"/>
      <c r="F21" s="901" t="s">
        <v>85</v>
      </c>
      <c r="G21" s="901"/>
      <c r="H21" s="901"/>
      <c r="I21" s="114" t="s">
        <v>14</v>
      </c>
      <c r="J21" s="495" t="s">
        <v>43</v>
      </c>
      <c r="K21" s="114" t="s">
        <v>9</v>
      </c>
      <c r="L21" s="66" t="s">
        <v>170</v>
      </c>
      <c r="M21" s="6"/>
      <c r="N21" s="6"/>
      <c r="O21" s="6"/>
      <c r="P21" s="6"/>
      <c r="R21" s="188" t="s">
        <v>15</v>
      </c>
      <c r="S21" s="188"/>
      <c r="T21" s="188"/>
      <c r="U21" s="188"/>
      <c r="V21" s="193"/>
      <c r="W21" s="41"/>
      <c r="X21" s="41"/>
      <c r="Y21" s="42"/>
    </row>
    <row r="22" spans="2:25" ht="13.5" thickBot="1" x14ac:dyDescent="0.25">
      <c r="B22" s="68"/>
      <c r="C22" s="858"/>
      <c r="D22" s="859"/>
      <c r="E22" s="860"/>
      <c r="F22" s="858"/>
      <c r="G22" s="859"/>
      <c r="H22" s="860"/>
      <c r="I22" s="40">
        <v>0</v>
      </c>
      <c r="J22" s="494">
        <v>0.72499999999999998</v>
      </c>
      <c r="K22" s="101">
        <f t="shared" ref="K22:K30" si="2">IF(J22="N/A",0,I22*J22)</f>
        <v>0</v>
      </c>
      <c r="L22" s="66" t="s">
        <v>809</v>
      </c>
      <c r="M22" s="6"/>
      <c r="N22" s="6"/>
      <c r="O22" s="6"/>
      <c r="P22" s="6"/>
      <c r="R22" s="188"/>
      <c r="S22" s="188"/>
      <c r="T22" s="195"/>
      <c r="U22" s="195"/>
      <c r="V22" s="195"/>
      <c r="W22" s="41"/>
      <c r="X22" s="41"/>
      <c r="Y22" s="42"/>
    </row>
    <row r="23" spans="2:25" ht="13.5" thickBot="1" x14ac:dyDescent="0.25">
      <c r="B23" s="68"/>
      <c r="C23" s="858"/>
      <c r="D23" s="859"/>
      <c r="E23" s="860"/>
      <c r="F23" s="858"/>
      <c r="G23" s="859"/>
      <c r="H23" s="860"/>
      <c r="I23" s="40">
        <v>0</v>
      </c>
      <c r="J23" s="494">
        <v>0.72499999999999998</v>
      </c>
      <c r="K23" s="101">
        <f t="shared" si="2"/>
        <v>0</v>
      </c>
      <c r="L23" s="482" t="s">
        <v>805</v>
      </c>
      <c r="M23" s="483" t="s">
        <v>806</v>
      </c>
      <c r="N23" s="484" t="s">
        <v>43</v>
      </c>
      <c r="O23" s="493"/>
      <c r="P23" s="493"/>
      <c r="R23" s="77"/>
      <c r="S23" s="77"/>
      <c r="T23" s="78"/>
      <c r="U23" s="78"/>
      <c r="V23" s="78"/>
      <c r="W23" s="41"/>
      <c r="X23" s="41"/>
      <c r="Y23" s="42"/>
    </row>
    <row r="24" spans="2:25" ht="16.5" x14ac:dyDescent="0.2">
      <c r="B24" s="68"/>
      <c r="C24" s="858"/>
      <c r="D24" s="859"/>
      <c r="E24" s="860"/>
      <c r="F24" s="858"/>
      <c r="G24" s="859"/>
      <c r="H24" s="860"/>
      <c r="I24" s="40">
        <v>0</v>
      </c>
      <c r="J24" s="494">
        <v>0.72499999999999998</v>
      </c>
      <c r="K24" s="101">
        <f t="shared" si="2"/>
        <v>0</v>
      </c>
      <c r="L24" s="485" t="s">
        <v>807</v>
      </c>
      <c r="M24" s="486">
        <v>46023</v>
      </c>
      <c r="N24" s="487">
        <v>0.72499999999999998</v>
      </c>
      <c r="O24" s="487"/>
      <c r="P24" s="487"/>
      <c r="R24" s="41"/>
      <c r="S24" s="41"/>
      <c r="T24" s="43"/>
      <c r="U24" s="43"/>
      <c r="V24" s="43"/>
      <c r="W24" s="41"/>
      <c r="X24" s="41"/>
      <c r="Y24" s="42"/>
    </row>
    <row r="25" spans="2:25" ht="16.5" x14ac:dyDescent="0.2">
      <c r="B25" s="68"/>
      <c r="C25" s="858"/>
      <c r="D25" s="859"/>
      <c r="E25" s="860"/>
      <c r="F25" s="858"/>
      <c r="G25" s="859"/>
      <c r="H25" s="860"/>
      <c r="I25" s="40"/>
      <c r="J25" s="494">
        <v>0.72499999999999998</v>
      </c>
      <c r="K25" s="101">
        <f t="shared" si="2"/>
        <v>0</v>
      </c>
      <c r="L25" s="488" t="s">
        <v>807</v>
      </c>
      <c r="M25" s="489">
        <v>45658</v>
      </c>
      <c r="N25" s="490">
        <v>0.7</v>
      </c>
      <c r="O25" s="490"/>
      <c r="P25" s="490"/>
      <c r="R25" s="41"/>
      <c r="S25" s="41"/>
      <c r="T25" s="43"/>
      <c r="U25" s="43"/>
      <c r="V25" s="43"/>
      <c r="W25" s="41"/>
      <c r="X25" s="41"/>
      <c r="Y25" s="42"/>
    </row>
    <row r="26" spans="2:25" ht="16.5" x14ac:dyDescent="0.2">
      <c r="B26" s="68"/>
      <c r="C26" s="858"/>
      <c r="D26" s="859"/>
      <c r="E26" s="860"/>
      <c r="F26" s="858"/>
      <c r="G26" s="859"/>
      <c r="H26" s="860"/>
      <c r="I26" s="40"/>
      <c r="J26" s="494">
        <v>0.72499999999999998</v>
      </c>
      <c r="K26" s="101">
        <f t="shared" si="2"/>
        <v>0</v>
      </c>
      <c r="L26" s="491" t="s">
        <v>808</v>
      </c>
      <c r="M26" s="486">
        <v>46023</v>
      </c>
      <c r="N26" s="487">
        <v>0.20499999999999999</v>
      </c>
      <c r="O26" s="487"/>
      <c r="P26" s="487"/>
    </row>
    <row r="27" spans="2:25" ht="16.5" x14ac:dyDescent="0.2">
      <c r="B27" s="68"/>
      <c r="C27" s="858"/>
      <c r="D27" s="859"/>
      <c r="E27" s="860"/>
      <c r="F27" s="858"/>
      <c r="G27" s="859"/>
      <c r="H27" s="860"/>
      <c r="I27" s="40"/>
      <c r="J27" s="494">
        <v>0.72499999999999998</v>
      </c>
      <c r="K27" s="101">
        <f t="shared" si="2"/>
        <v>0</v>
      </c>
      <c r="L27" s="492" t="s">
        <v>808</v>
      </c>
      <c r="M27" s="489">
        <v>45658</v>
      </c>
      <c r="N27" s="490">
        <v>0.21</v>
      </c>
      <c r="O27" s="490"/>
      <c r="P27" s="490"/>
    </row>
    <row r="28" spans="2:25" x14ac:dyDescent="0.2">
      <c r="B28" s="68"/>
      <c r="C28" s="858"/>
      <c r="D28" s="859"/>
      <c r="E28" s="860"/>
      <c r="F28" s="858"/>
      <c r="G28" s="859"/>
      <c r="H28" s="860"/>
      <c r="I28" s="40"/>
      <c r="J28" s="494">
        <v>0.72499999999999998</v>
      </c>
      <c r="K28" s="101">
        <f t="shared" si="2"/>
        <v>0</v>
      </c>
      <c r="V28" t="s">
        <v>15</v>
      </c>
    </row>
    <row r="29" spans="2:25" x14ac:dyDescent="0.2">
      <c r="B29" s="68"/>
      <c r="C29" s="858"/>
      <c r="D29" s="859"/>
      <c r="E29" s="860"/>
      <c r="F29" s="858"/>
      <c r="G29" s="859"/>
      <c r="H29" s="860"/>
      <c r="I29" s="40"/>
      <c r="J29" s="494">
        <v>0.72499999999999998</v>
      </c>
      <c r="K29" s="101">
        <f t="shared" si="2"/>
        <v>0</v>
      </c>
    </row>
    <row r="30" spans="2:25" x14ac:dyDescent="0.2">
      <c r="B30" s="68"/>
      <c r="C30" s="858"/>
      <c r="D30" s="859"/>
      <c r="E30" s="860"/>
      <c r="F30" s="858"/>
      <c r="G30" s="859"/>
      <c r="H30" s="860"/>
      <c r="I30" s="40"/>
      <c r="J30" s="494">
        <v>0.72499999999999998</v>
      </c>
      <c r="K30" s="101">
        <f t="shared" si="2"/>
        <v>0</v>
      </c>
      <c r="L30" s="49"/>
      <c r="M30" s="49"/>
      <c r="N30" s="49"/>
      <c r="O30" s="49"/>
      <c r="P30" s="49"/>
    </row>
    <row r="31" spans="2:25" x14ac:dyDescent="0.2">
      <c r="B31" s="881" t="s">
        <v>186</v>
      </c>
      <c r="C31" s="882"/>
      <c r="D31" s="882"/>
      <c r="E31" s="882"/>
      <c r="F31" s="882"/>
      <c r="G31" s="872" t="s">
        <v>70</v>
      </c>
      <c r="H31" s="873"/>
      <c r="I31" s="873"/>
      <c r="J31" s="877"/>
      <c r="K31" s="102">
        <f>SUM(K22:K30)</f>
        <v>0</v>
      </c>
      <c r="L31" s="58"/>
      <c r="M31" s="58"/>
      <c r="N31" s="58"/>
      <c r="O31" s="58"/>
      <c r="P31" s="58"/>
    </row>
    <row r="32" spans="2:25" ht="14.25" x14ac:dyDescent="0.2">
      <c r="B32" s="862" t="s">
        <v>176</v>
      </c>
      <c r="C32" s="880"/>
      <c r="D32" s="880"/>
      <c r="E32" s="880"/>
      <c r="F32" s="880"/>
      <c r="G32" s="880"/>
      <c r="H32" s="880"/>
      <c r="I32" s="880"/>
      <c r="J32" s="880"/>
      <c r="K32" s="880"/>
      <c r="L32" s="60"/>
      <c r="M32" s="60"/>
      <c r="N32" s="60"/>
      <c r="O32" s="60"/>
      <c r="P32" s="60"/>
    </row>
    <row r="33" spans="2:25" x14ac:dyDescent="0.2">
      <c r="B33" s="103" t="s">
        <v>156</v>
      </c>
      <c r="C33" s="883" t="s">
        <v>12</v>
      </c>
      <c r="D33" s="884"/>
      <c r="E33" s="884"/>
      <c r="F33" s="885"/>
      <c r="G33" s="886" t="s">
        <v>13</v>
      </c>
      <c r="H33" s="886"/>
      <c r="I33" s="886"/>
      <c r="J33" s="103" t="s">
        <v>16</v>
      </c>
      <c r="K33" s="104" t="s">
        <v>17</v>
      </c>
      <c r="L33" s="61"/>
      <c r="M33" s="61"/>
      <c r="N33" s="61"/>
      <c r="O33" s="61"/>
      <c r="P33" s="61"/>
    </row>
    <row r="34" spans="2:25" x14ac:dyDescent="0.2">
      <c r="B34" s="68"/>
      <c r="C34" s="868"/>
      <c r="D34" s="868"/>
      <c r="E34" s="868"/>
      <c r="F34" s="868"/>
      <c r="G34" s="868"/>
      <c r="H34" s="868"/>
      <c r="I34" s="868"/>
      <c r="J34" s="40"/>
      <c r="K34" s="105">
        <v>0</v>
      </c>
      <c r="L34" s="61"/>
      <c r="M34" s="61"/>
      <c r="N34" s="61"/>
      <c r="O34" s="61"/>
      <c r="P34" s="61"/>
      <c r="Y34" s="2"/>
    </row>
    <row r="35" spans="2:25" x14ac:dyDescent="0.2">
      <c r="B35" s="68"/>
      <c r="C35" s="868"/>
      <c r="D35" s="868"/>
      <c r="E35" s="868"/>
      <c r="F35" s="868"/>
      <c r="G35" s="868"/>
      <c r="H35" s="868"/>
      <c r="I35" s="868"/>
      <c r="J35" s="40"/>
      <c r="K35" s="105">
        <v>0</v>
      </c>
      <c r="L35" s="61"/>
      <c r="M35" s="61"/>
      <c r="N35" s="61"/>
      <c r="O35" s="61"/>
      <c r="P35" s="61"/>
    </row>
    <row r="36" spans="2:25" x14ac:dyDescent="0.2">
      <c r="B36" s="68"/>
      <c r="C36" s="868"/>
      <c r="D36" s="868"/>
      <c r="E36" s="868"/>
      <c r="F36" s="868"/>
      <c r="G36" s="868"/>
      <c r="H36" s="868"/>
      <c r="I36" s="868"/>
      <c r="J36" s="40"/>
      <c r="K36" s="105">
        <v>0</v>
      </c>
      <c r="L36" s="61"/>
      <c r="M36" s="61"/>
      <c r="N36" s="61"/>
      <c r="O36" s="61"/>
      <c r="P36" s="61"/>
    </row>
    <row r="37" spans="2:25" x14ac:dyDescent="0.2">
      <c r="B37" s="68"/>
      <c r="C37" s="868"/>
      <c r="D37" s="868"/>
      <c r="E37" s="868"/>
      <c r="F37" s="868"/>
      <c r="G37" s="868"/>
      <c r="H37" s="868"/>
      <c r="I37" s="868"/>
      <c r="J37" s="40"/>
      <c r="K37" s="105">
        <v>0</v>
      </c>
      <c r="L37" s="49"/>
      <c r="M37" s="49"/>
      <c r="N37" s="49"/>
      <c r="O37" s="49"/>
      <c r="P37" s="49"/>
    </row>
    <row r="38" spans="2:25" x14ac:dyDescent="0.2">
      <c r="B38" s="876"/>
      <c r="C38" s="876"/>
      <c r="D38" s="876"/>
      <c r="E38" s="876"/>
      <c r="F38" s="876"/>
      <c r="G38" s="872" t="s">
        <v>185</v>
      </c>
      <c r="H38" s="873"/>
      <c r="I38" s="873"/>
      <c r="J38" s="877"/>
      <c r="K38" s="102">
        <f>SUM(K34:K37)</f>
        <v>0</v>
      </c>
      <c r="L38" s="58"/>
      <c r="M38" s="58"/>
      <c r="N38" s="58"/>
      <c r="O38" s="58"/>
      <c r="P38" s="58"/>
    </row>
    <row r="39" spans="2:25" s="2" customFormat="1" ht="14.25" x14ac:dyDescent="0.2">
      <c r="B39" s="862" t="s">
        <v>259</v>
      </c>
      <c r="C39" s="880"/>
      <c r="D39" s="880"/>
      <c r="E39" s="880"/>
      <c r="F39" s="880"/>
      <c r="G39" s="880"/>
      <c r="H39" s="880"/>
      <c r="I39" s="880"/>
      <c r="J39" s="880"/>
      <c r="K39" s="880"/>
      <c r="L39" s="55"/>
      <c r="M39" s="55"/>
      <c r="N39" s="55"/>
      <c r="O39" s="55"/>
      <c r="P39" s="55"/>
      <c r="R39" s="3"/>
      <c r="S39" s="4"/>
      <c r="W39" s="4"/>
      <c r="X39" s="4"/>
      <c r="Y39" s="1"/>
    </row>
    <row r="40" spans="2:25" x14ac:dyDescent="0.2">
      <c r="B40" s="879" t="s">
        <v>18</v>
      </c>
      <c r="C40" s="879"/>
      <c r="D40" s="879"/>
      <c r="E40" s="99" t="s">
        <v>156</v>
      </c>
      <c r="F40" s="879" t="s">
        <v>20</v>
      </c>
      <c r="G40" s="879"/>
      <c r="H40" s="879"/>
      <c r="I40" s="879"/>
      <c r="J40" s="879"/>
      <c r="K40" s="99" t="s">
        <v>19</v>
      </c>
      <c r="L40" s="62"/>
      <c r="M40" s="62"/>
      <c r="N40" s="62"/>
      <c r="O40" s="62"/>
      <c r="P40" s="62"/>
      <c r="R40" s="4"/>
    </row>
    <row r="41" spans="2:25" x14ac:dyDescent="0.2">
      <c r="B41" s="878" t="s">
        <v>116</v>
      </c>
      <c r="C41" s="878"/>
      <c r="D41" s="878"/>
      <c r="E41" s="68"/>
      <c r="F41" s="874"/>
      <c r="G41" s="874"/>
      <c r="H41" s="874"/>
      <c r="I41" s="874"/>
      <c r="J41" s="874"/>
      <c r="K41" s="100">
        <v>0</v>
      </c>
      <c r="L41" s="62"/>
      <c r="M41" s="62"/>
      <c r="N41" s="62"/>
      <c r="O41" s="62"/>
      <c r="P41" s="62"/>
    </row>
    <row r="42" spans="2:25" x14ac:dyDescent="0.2">
      <c r="B42" s="878" t="s">
        <v>116</v>
      </c>
      <c r="C42" s="878"/>
      <c r="D42" s="878"/>
      <c r="E42" s="68"/>
      <c r="F42" s="874"/>
      <c r="G42" s="874"/>
      <c r="H42" s="874"/>
      <c r="I42" s="874"/>
      <c r="J42" s="874"/>
      <c r="K42" s="100">
        <v>0</v>
      </c>
      <c r="L42" s="62"/>
      <c r="M42" s="62"/>
      <c r="N42" s="62"/>
      <c r="O42" s="62"/>
      <c r="P42" s="62"/>
    </row>
    <row r="43" spans="2:25" x14ac:dyDescent="0.2">
      <c r="B43" s="878" t="s">
        <v>116</v>
      </c>
      <c r="C43" s="878"/>
      <c r="D43" s="878"/>
      <c r="E43" s="68"/>
      <c r="F43" s="874"/>
      <c r="G43" s="874"/>
      <c r="H43" s="874"/>
      <c r="I43" s="874"/>
      <c r="J43" s="874"/>
      <c r="K43" s="100">
        <v>0</v>
      </c>
      <c r="L43" s="62"/>
      <c r="M43" s="62"/>
      <c r="N43" s="62"/>
      <c r="O43" s="62"/>
      <c r="P43" s="62"/>
    </row>
    <row r="44" spans="2:25" x14ac:dyDescent="0.2">
      <c r="B44" s="878" t="s">
        <v>116</v>
      </c>
      <c r="C44" s="878"/>
      <c r="D44" s="878"/>
      <c r="E44" s="68"/>
      <c r="F44" s="874"/>
      <c r="G44" s="874"/>
      <c r="H44" s="874"/>
      <c r="I44" s="874"/>
      <c r="J44" s="874"/>
      <c r="K44" s="100">
        <v>0</v>
      </c>
      <c r="L44" s="62"/>
      <c r="M44" s="62"/>
      <c r="N44" s="62"/>
      <c r="O44" s="62"/>
      <c r="P44" s="62"/>
    </row>
    <row r="45" spans="2:25" x14ac:dyDescent="0.2">
      <c r="B45" s="878" t="s">
        <v>116</v>
      </c>
      <c r="C45" s="878"/>
      <c r="D45" s="878"/>
      <c r="E45" s="68"/>
      <c r="F45" s="874"/>
      <c r="G45" s="874"/>
      <c r="H45" s="874"/>
      <c r="I45" s="874"/>
      <c r="J45" s="874"/>
      <c r="K45" s="100">
        <v>0</v>
      </c>
      <c r="L45" s="62"/>
      <c r="M45" s="62"/>
      <c r="N45" s="62"/>
      <c r="O45" s="62"/>
      <c r="P45" s="62"/>
    </row>
    <row r="46" spans="2:25" x14ac:dyDescent="0.2">
      <c r="B46" s="875"/>
      <c r="C46" s="875"/>
      <c r="D46" s="875"/>
      <c r="E46" s="68"/>
      <c r="F46" s="874"/>
      <c r="G46" s="874"/>
      <c r="H46" s="874"/>
      <c r="I46" s="874"/>
      <c r="J46" s="874"/>
      <c r="K46" s="100">
        <v>0</v>
      </c>
      <c r="L46" s="62"/>
      <c r="M46" s="62"/>
      <c r="N46" s="62"/>
      <c r="O46" s="62"/>
      <c r="P46" s="62"/>
    </row>
    <row r="47" spans="2:25" x14ac:dyDescent="0.2">
      <c r="B47" s="875"/>
      <c r="C47" s="875"/>
      <c r="D47" s="875"/>
      <c r="E47" s="68"/>
      <c r="F47" s="874"/>
      <c r="G47" s="874"/>
      <c r="H47" s="874"/>
      <c r="I47" s="874"/>
      <c r="J47" s="874"/>
      <c r="K47" s="100">
        <v>0</v>
      </c>
      <c r="L47" s="62"/>
      <c r="M47" s="62"/>
      <c r="N47" s="62"/>
      <c r="O47" s="62"/>
      <c r="P47" s="62"/>
    </row>
    <row r="48" spans="2:25" x14ac:dyDescent="0.2">
      <c r="B48" s="875"/>
      <c r="C48" s="875"/>
      <c r="D48" s="875"/>
      <c r="E48" s="68"/>
      <c r="F48" s="874"/>
      <c r="G48" s="874"/>
      <c r="H48" s="874"/>
      <c r="I48" s="874"/>
      <c r="J48" s="874"/>
      <c r="K48" s="100">
        <v>0</v>
      </c>
      <c r="L48" s="62"/>
      <c r="M48" s="62"/>
      <c r="N48" s="62"/>
      <c r="O48" s="62"/>
      <c r="P48" s="62"/>
    </row>
    <row r="49" spans="2:16" x14ac:dyDescent="0.2">
      <c r="B49" s="875"/>
      <c r="C49" s="875"/>
      <c r="D49" s="875"/>
      <c r="E49" s="68"/>
      <c r="F49" s="874"/>
      <c r="G49" s="874"/>
      <c r="H49" s="874"/>
      <c r="I49" s="874"/>
      <c r="J49" s="874"/>
      <c r="K49" s="100">
        <v>0</v>
      </c>
      <c r="L49" s="62"/>
      <c r="M49" s="62"/>
      <c r="N49" s="62"/>
      <c r="O49" s="62"/>
      <c r="P49" s="62"/>
    </row>
    <row r="50" spans="2:16" x14ac:dyDescent="0.2">
      <c r="B50" s="875"/>
      <c r="C50" s="875"/>
      <c r="D50" s="875"/>
      <c r="E50" s="68"/>
      <c r="F50" s="874"/>
      <c r="G50" s="874"/>
      <c r="H50" s="874"/>
      <c r="I50" s="874"/>
      <c r="J50" s="874"/>
      <c r="K50" s="100">
        <v>0</v>
      </c>
      <c r="L50" s="62"/>
      <c r="M50" s="62"/>
      <c r="N50" s="62"/>
      <c r="O50" s="62"/>
      <c r="P50" s="62"/>
    </row>
    <row r="51" spans="2:16" ht="14.25" customHeight="1" x14ac:dyDescent="0.2">
      <c r="B51" s="875"/>
      <c r="C51" s="875"/>
      <c r="D51" s="875"/>
      <c r="E51" s="68"/>
      <c r="F51" s="874"/>
      <c r="G51" s="874"/>
      <c r="H51" s="874"/>
      <c r="I51" s="874"/>
      <c r="J51" s="874"/>
      <c r="K51" s="100">
        <v>0</v>
      </c>
      <c r="L51" s="49"/>
      <c r="M51" s="49"/>
      <c r="N51" s="49"/>
      <c r="O51" s="49"/>
      <c r="P51" s="49"/>
    </row>
    <row r="52" spans="2:16" ht="17.25" customHeight="1" x14ac:dyDescent="0.2">
      <c r="B52" s="871"/>
      <c r="C52" s="871"/>
      <c r="D52" s="871"/>
      <c r="E52" s="871"/>
      <c r="F52" s="871"/>
      <c r="G52" s="872" t="s">
        <v>72</v>
      </c>
      <c r="H52" s="873"/>
      <c r="I52" s="873"/>
      <c r="J52" s="873"/>
      <c r="K52" s="112">
        <f>SUM(K41:K51)</f>
        <v>0</v>
      </c>
    </row>
    <row r="53" spans="2:16" ht="9.75" customHeight="1" x14ac:dyDescent="0.2">
      <c r="B53" s="870"/>
      <c r="C53" s="870"/>
      <c r="D53" s="870"/>
      <c r="E53" s="870"/>
      <c r="F53" s="870"/>
      <c r="G53" s="870"/>
      <c r="H53" s="870"/>
      <c r="I53" s="870"/>
      <c r="J53" s="870"/>
      <c r="K53" s="870"/>
      <c r="L53" s="63"/>
      <c r="M53" s="63"/>
      <c r="N53" s="63"/>
      <c r="O53" s="63"/>
      <c r="P53" s="63"/>
    </row>
    <row r="54" spans="2:16" ht="15" x14ac:dyDescent="0.2">
      <c r="B54" s="869" t="s">
        <v>258</v>
      </c>
      <c r="C54" s="869"/>
      <c r="D54" s="869"/>
      <c r="E54" s="869"/>
      <c r="F54" s="869"/>
      <c r="G54" s="869"/>
      <c r="H54" s="869"/>
      <c r="I54" s="869"/>
      <c r="J54" s="869"/>
      <c r="K54" s="106">
        <f>K18+K31+K38+K52</f>
        <v>0</v>
      </c>
    </row>
  </sheetData>
  <sheetProtection sheet="1" objects="1" scenarios="1"/>
  <mergeCells count="83">
    <mergeCell ref="B18:G18"/>
    <mergeCell ref="L10:L13"/>
    <mergeCell ref="C27:E27"/>
    <mergeCell ref="F27:H27"/>
    <mergeCell ref="F28:H28"/>
    <mergeCell ref="C29:E29"/>
    <mergeCell ref="C28:E28"/>
    <mergeCell ref="F23:H23"/>
    <mergeCell ref="C26:E26"/>
    <mergeCell ref="B19:K19"/>
    <mergeCell ref="F25:H25"/>
    <mergeCell ref="C21:E21"/>
    <mergeCell ref="C25:E25"/>
    <mergeCell ref="F24:H24"/>
    <mergeCell ref="C24:E24"/>
    <mergeCell ref="F21:H21"/>
    <mergeCell ref="B20:D20"/>
    <mergeCell ref="B2:K2"/>
    <mergeCell ref="C4:D4"/>
    <mergeCell ref="F4:J4"/>
    <mergeCell ref="F5:K5"/>
    <mergeCell ref="C5:D5"/>
    <mergeCell ref="B3:K3"/>
    <mergeCell ref="G31:J31"/>
    <mergeCell ref="G35:I35"/>
    <mergeCell ref="G34:I34"/>
    <mergeCell ref="G36:I36"/>
    <mergeCell ref="B32:K32"/>
    <mergeCell ref="B31:F31"/>
    <mergeCell ref="C35:F35"/>
    <mergeCell ref="C33:F33"/>
    <mergeCell ref="C36:F36"/>
    <mergeCell ref="C34:F34"/>
    <mergeCell ref="G33:I33"/>
    <mergeCell ref="B43:D43"/>
    <mergeCell ref="F46:J46"/>
    <mergeCell ref="B45:D45"/>
    <mergeCell ref="F45:J45"/>
    <mergeCell ref="F43:J43"/>
    <mergeCell ref="B46:D46"/>
    <mergeCell ref="B44:D44"/>
    <mergeCell ref="F44:J44"/>
    <mergeCell ref="F41:J41"/>
    <mergeCell ref="B38:F38"/>
    <mergeCell ref="G38:J38"/>
    <mergeCell ref="B42:D42"/>
    <mergeCell ref="B41:D41"/>
    <mergeCell ref="F42:J42"/>
    <mergeCell ref="B40:D40"/>
    <mergeCell ref="F40:J40"/>
    <mergeCell ref="B39:K39"/>
    <mergeCell ref="C37:F37"/>
    <mergeCell ref="G37:I37"/>
    <mergeCell ref="B54:J54"/>
    <mergeCell ref="B53:K53"/>
    <mergeCell ref="B52:F52"/>
    <mergeCell ref="G52:J52"/>
    <mergeCell ref="F47:J47"/>
    <mergeCell ref="B51:D51"/>
    <mergeCell ref="F51:J51"/>
    <mergeCell ref="F48:J48"/>
    <mergeCell ref="F49:J49"/>
    <mergeCell ref="B49:D49"/>
    <mergeCell ref="B47:D47"/>
    <mergeCell ref="B50:D50"/>
    <mergeCell ref="F50:J50"/>
    <mergeCell ref="B48:D48"/>
    <mergeCell ref="C6:D6"/>
    <mergeCell ref="F6:K6"/>
    <mergeCell ref="C7:H7"/>
    <mergeCell ref="I7:J7"/>
    <mergeCell ref="C30:E30"/>
    <mergeCell ref="F30:H30"/>
    <mergeCell ref="C23:E23"/>
    <mergeCell ref="F26:H26"/>
    <mergeCell ref="F29:H29"/>
    <mergeCell ref="C22:E22"/>
    <mergeCell ref="F22:H22"/>
    <mergeCell ref="F8:K8"/>
    <mergeCell ref="B9:K9"/>
    <mergeCell ref="C8:D8"/>
    <mergeCell ref="F20:K20"/>
    <mergeCell ref="H18:J18"/>
  </mergeCells>
  <phoneticPr fontId="0" type="noConversion"/>
  <dataValidations count="4">
    <dataValidation type="list" allowBlank="1" showInputMessage="1" showErrorMessage="1" sqref="J34:J37" xr:uid="{00000000-0002-0000-0600-000000000000}">
      <formula1>$S$1:$S$8</formula1>
    </dataValidation>
    <dataValidation type="list" allowBlank="1" showInputMessage="1" showErrorMessage="1" sqref="B41:D45" xr:uid="{00000000-0002-0000-0600-000001000000}">
      <formula1>$V$1:$V$19</formula1>
    </dataValidation>
    <dataValidation type="list" allowBlank="1" showInputMessage="1" showErrorMessage="1" sqref="N7:P7" xr:uid="{00000000-0002-0000-0600-000002000000}">
      <formula1>$R$3:$R$4</formula1>
    </dataValidation>
    <dataValidation type="list" allowBlank="1" showInputMessage="1" showErrorMessage="1" sqref="E20" xr:uid="{00000000-0002-0000-0600-000003000000}">
      <formula1>$R$1:$R$3</formula1>
    </dataValidation>
  </dataValidations>
  <hyperlinks>
    <hyperlink ref="L16" r:id="rId1" xr:uid="{DDEE65DD-639E-4FC6-9200-359F1E6BBD28}"/>
  </hyperlinks>
  <printOptions horizontalCentered="1"/>
  <pageMargins left="0.2" right="0.2" top="0.32" bottom="0.56000000000000005" header="0.65" footer="0.2"/>
  <pageSetup orientation="portrait" r:id="rId2"/>
  <headerFooter>
    <oddFooter>&amp;L&amp;8File: &amp;F
Tab: &amp;A&amp;C&amp;"Arial Narrow,Regular"&amp;8Form Revised 10/2023
&amp;R&amp;8&amp;D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15"/>
  </sheetPr>
  <dimension ref="A1:W36"/>
  <sheetViews>
    <sheetView showGridLines="0" showRowColHeaders="0" zoomScaleNormal="100" workbookViewId="0">
      <selection activeCell="E12" sqref="E12:J12"/>
    </sheetView>
  </sheetViews>
  <sheetFormatPr defaultColWidth="9.140625" defaultRowHeight="12.75" x14ac:dyDescent="0.2"/>
  <cols>
    <col min="1" max="1" width="2.5703125" style="5" customWidth="1"/>
    <col min="2" max="2" width="13.7109375" style="5" customWidth="1"/>
    <col min="3" max="3" width="9.5703125" style="5" customWidth="1"/>
    <col min="4" max="7" width="9.28515625" style="5" customWidth="1"/>
    <col min="8" max="8" width="12.140625" style="5" customWidth="1"/>
    <col min="9" max="9" width="9.28515625" style="137" customWidth="1"/>
    <col min="10" max="10" width="9.28515625" style="5" customWidth="1"/>
    <col min="11" max="11" width="14.5703125" style="5" customWidth="1"/>
    <col min="12" max="12" width="47.85546875" style="5" customWidth="1"/>
    <col min="13" max="14" width="5.28515625" style="3" bestFit="1" customWidth="1"/>
    <col min="15" max="17" width="8.85546875" customWidth="1"/>
    <col min="18" max="16384" width="9.140625" style="5"/>
  </cols>
  <sheetData>
    <row r="1" spans="2:23" s="1" customFormat="1" x14ac:dyDescent="0.2">
      <c r="B1" s="5"/>
      <c r="C1" s="5"/>
      <c r="D1" s="5"/>
      <c r="E1" s="5"/>
      <c r="F1" s="5"/>
      <c r="G1" s="5"/>
      <c r="H1" s="5"/>
      <c r="I1" s="137"/>
      <c r="J1" s="5"/>
      <c r="K1" s="5"/>
      <c r="L1" s="5"/>
      <c r="M1" s="5"/>
      <c r="N1" s="5"/>
      <c r="P1" s="129" t="s">
        <v>42</v>
      </c>
      <c r="Q1" s="129" t="s">
        <v>36</v>
      </c>
      <c r="R1" s="130">
        <v>43054</v>
      </c>
      <c r="S1" s="131">
        <v>0.57499999999999996</v>
      </c>
      <c r="T1" s="132" t="s">
        <v>116</v>
      </c>
      <c r="U1" s="41"/>
      <c r="V1" s="41"/>
      <c r="W1" s="42"/>
    </row>
    <row r="2" spans="2:23" s="1" customFormat="1" ht="22.5" x14ac:dyDescent="0.2">
      <c r="B2" s="887" t="s">
        <v>275</v>
      </c>
      <c r="C2" s="888"/>
      <c r="D2" s="888"/>
      <c r="E2" s="888"/>
      <c r="F2" s="888"/>
      <c r="G2" s="888"/>
      <c r="H2" s="888"/>
      <c r="I2" s="888"/>
      <c r="J2" s="888"/>
      <c r="K2" s="888"/>
      <c r="L2" s="5"/>
      <c r="M2" s="5"/>
      <c r="N2" s="5"/>
      <c r="P2" s="129"/>
      <c r="Q2" s="129"/>
      <c r="R2" s="130"/>
      <c r="S2" s="131"/>
      <c r="T2" s="133" t="s">
        <v>29</v>
      </c>
      <c r="U2" s="41"/>
      <c r="V2" s="41"/>
      <c r="W2" s="42"/>
    </row>
    <row r="3" spans="2:23" s="1" customFormat="1" ht="18.75" x14ac:dyDescent="0.2">
      <c r="B3" s="917" t="s">
        <v>216</v>
      </c>
      <c r="C3" s="918"/>
      <c r="D3" s="918"/>
      <c r="E3" s="918"/>
      <c r="F3" s="918"/>
      <c r="G3" s="918"/>
      <c r="H3" s="918"/>
      <c r="I3" s="918"/>
      <c r="J3" s="918"/>
      <c r="K3" s="919"/>
      <c r="L3" s="50"/>
      <c r="M3" s="50"/>
      <c r="N3" s="50"/>
      <c r="P3" s="129" t="s">
        <v>120</v>
      </c>
      <c r="Q3" s="129" t="s">
        <v>37</v>
      </c>
      <c r="R3" s="130">
        <v>42370</v>
      </c>
      <c r="S3" s="131">
        <v>0.54</v>
      </c>
      <c r="T3" s="133" t="s">
        <v>139</v>
      </c>
      <c r="U3" s="41"/>
      <c r="V3" s="41"/>
      <c r="W3" s="42"/>
    </row>
    <row r="4" spans="2:23" s="1" customFormat="1" ht="20.25" customHeight="1" x14ac:dyDescent="0.2">
      <c r="B4" s="107" t="s">
        <v>7</v>
      </c>
      <c r="C4" s="889">
        <f ca="1">TODAY()</f>
        <v>46091</v>
      </c>
      <c r="D4" s="889"/>
      <c r="E4" s="108" t="s">
        <v>33</v>
      </c>
      <c r="F4" s="890" t="str">
        <f>IF('START HERE'!E26="","Go to Start Here Tab to complete",'START HERE'!E26)</f>
        <v>Go to Start Here Tab to complete</v>
      </c>
      <c r="G4" s="891"/>
      <c r="H4" s="891"/>
      <c r="I4" s="891"/>
      <c r="J4" s="892"/>
      <c r="K4" s="140" t="str">
        <f>IF('START HERE'!E33="","",'START HERE'!E33)</f>
        <v>SELECT DROPDOWN CHOICES</v>
      </c>
      <c r="L4" s="51"/>
      <c r="M4" s="51"/>
      <c r="N4" s="51"/>
      <c r="P4" s="134" t="s">
        <v>11</v>
      </c>
      <c r="Q4" s="129" t="s">
        <v>38</v>
      </c>
      <c r="R4" s="130">
        <v>42736</v>
      </c>
      <c r="S4" s="131">
        <v>0.53500000000000003</v>
      </c>
      <c r="T4" s="135" t="s">
        <v>141</v>
      </c>
    </row>
    <row r="5" spans="2:23" s="1" customFormat="1" ht="15" customHeight="1" thickBot="1" x14ac:dyDescent="0.25">
      <c r="B5" s="98" t="s">
        <v>22</v>
      </c>
      <c r="C5" s="894" t="str">
        <f>IF('START HERE'!E30="","",'START HERE'!E30)</f>
        <v/>
      </c>
      <c r="D5" s="894"/>
      <c r="E5" s="97" t="s">
        <v>32</v>
      </c>
      <c r="F5" s="893" t="str">
        <f>IF('START HERE'!E29="","",'START HERE'!E29)</f>
        <v/>
      </c>
      <c r="G5" s="893"/>
      <c r="H5" s="893"/>
      <c r="I5" s="893"/>
      <c r="J5" s="893"/>
      <c r="K5" s="893"/>
      <c r="L5" s="52"/>
      <c r="M5" s="52"/>
      <c r="N5" s="52"/>
      <c r="P5" s="134"/>
      <c r="Q5" s="129" t="s">
        <v>39</v>
      </c>
      <c r="R5" s="134"/>
      <c r="S5" s="134"/>
      <c r="T5" s="135" t="s">
        <v>142</v>
      </c>
    </row>
    <row r="6" spans="2:23" s="1" customFormat="1" ht="15" customHeight="1" thickBot="1" x14ac:dyDescent="0.25">
      <c r="B6" s="98" t="s">
        <v>118</v>
      </c>
      <c r="C6" s="920" t="str">
        <f>IF('START HERE'!E27="","",'START HERE'!E27)</f>
        <v/>
      </c>
      <c r="D6" s="921"/>
      <c r="E6" s="109" t="s">
        <v>21</v>
      </c>
      <c r="F6" s="893" t="str">
        <f>IF('START HERE'!E32="","",'START HERE'!E32)</f>
        <v/>
      </c>
      <c r="G6" s="893"/>
      <c r="H6" s="893"/>
      <c r="I6" s="893"/>
      <c r="J6" s="893"/>
      <c r="K6" s="893"/>
      <c r="L6" s="64"/>
      <c r="M6" s="52"/>
      <c r="N6" s="52"/>
      <c r="P6" s="134"/>
      <c r="Q6" s="129" t="s">
        <v>40</v>
      </c>
      <c r="R6" s="134"/>
      <c r="S6" s="134"/>
      <c r="T6" s="133" t="s">
        <v>125</v>
      </c>
    </row>
    <row r="7" spans="2:23" s="1" customFormat="1" ht="15" customHeight="1" x14ac:dyDescent="0.2">
      <c r="B7" s="98" t="s">
        <v>15</v>
      </c>
      <c r="E7" s="922" t="s">
        <v>187</v>
      </c>
      <c r="F7" s="923"/>
      <c r="G7" s="923"/>
      <c r="H7" s="923"/>
      <c r="I7" s="924" t="str">
        <f>'TV pg1'!I6:K6</f>
        <v>Yes  (or)  No</v>
      </c>
      <c r="J7" s="924"/>
      <c r="K7" s="924"/>
      <c r="L7" s="5"/>
      <c r="M7" s="53"/>
      <c r="N7" s="53"/>
      <c r="P7" s="134"/>
      <c r="Q7" s="129" t="s">
        <v>41</v>
      </c>
      <c r="R7" s="134"/>
      <c r="S7" s="134"/>
      <c r="T7" s="133" t="s">
        <v>188</v>
      </c>
    </row>
    <row r="8" spans="2:23" s="1" customFormat="1" ht="15" customHeight="1" thickBot="1" x14ac:dyDescent="0.25">
      <c r="B8" s="98" t="s">
        <v>31</v>
      </c>
      <c r="C8" s="894" t="str">
        <f>IF('START HERE'!E31="","",'START HERE'!E31)</f>
        <v/>
      </c>
      <c r="D8" s="894"/>
      <c r="E8" s="109" t="s">
        <v>119</v>
      </c>
      <c r="F8" s="933" t="str">
        <f>IF('START HERE'!D51="","",'START HERE'!D51)</f>
        <v/>
      </c>
      <c r="G8" s="933"/>
      <c r="H8" s="933"/>
      <c r="I8" s="933"/>
      <c r="J8" s="933"/>
      <c r="K8" s="933"/>
      <c r="L8" s="54"/>
      <c r="M8" s="54"/>
      <c r="N8" s="54"/>
      <c r="P8" s="134"/>
      <c r="Q8" s="134"/>
      <c r="R8" s="134"/>
      <c r="S8" s="134"/>
      <c r="T8" s="133" t="s">
        <v>91</v>
      </c>
    </row>
    <row r="9" spans="2:23" ht="5.25" customHeight="1" x14ac:dyDescent="0.2">
      <c r="B9" s="936" t="s">
        <v>340</v>
      </c>
      <c r="C9" s="937"/>
      <c r="D9" s="937"/>
      <c r="E9" s="937"/>
      <c r="F9" s="937"/>
      <c r="G9" s="937"/>
      <c r="H9" s="937"/>
      <c r="I9" s="937"/>
      <c r="J9" s="937"/>
      <c r="K9" s="938"/>
      <c r="M9" s="41"/>
      <c r="N9" s="41"/>
    </row>
    <row r="10" spans="2:23" ht="13.5" thickBot="1" x14ac:dyDescent="0.25">
      <c r="B10" s="939"/>
      <c r="C10" s="940"/>
      <c r="D10" s="940"/>
      <c r="E10" s="940"/>
      <c r="F10" s="940"/>
      <c r="G10" s="940"/>
      <c r="H10" s="940"/>
      <c r="I10" s="940"/>
      <c r="J10" s="940"/>
      <c r="K10" s="941"/>
      <c r="M10" s="41"/>
      <c r="N10" s="41"/>
    </row>
    <row r="11" spans="2:23" ht="6" customHeight="1" x14ac:dyDescent="0.2">
      <c r="B11" s="178"/>
      <c r="C11" s="178"/>
      <c r="D11" s="178"/>
      <c r="E11" s="178"/>
      <c r="F11" s="178"/>
      <c r="G11" s="178"/>
      <c r="H11" s="178"/>
      <c r="I11" s="178"/>
      <c r="J11" s="178"/>
      <c r="K11" s="178"/>
      <c r="M11" s="41"/>
      <c r="N11" s="41"/>
    </row>
    <row r="12" spans="2:23" ht="25.5" customHeight="1" x14ac:dyDescent="0.2">
      <c r="B12" s="942" t="s">
        <v>339</v>
      </c>
      <c r="C12" s="943"/>
      <c r="D12" s="944"/>
      <c r="E12" s="928" t="s">
        <v>323</v>
      </c>
      <c r="F12" s="929"/>
      <c r="G12" s="929"/>
      <c r="H12" s="929"/>
      <c r="I12" s="929"/>
      <c r="J12" s="930"/>
      <c r="K12" s="180"/>
      <c r="L12" s="5" t="s">
        <v>15</v>
      </c>
      <c r="M12" s="41"/>
      <c r="N12" s="41"/>
      <c r="P12" s="179" t="s">
        <v>323</v>
      </c>
      <c r="Q12" s="179"/>
      <c r="R12" s="179"/>
      <c r="S12" s="179"/>
      <c r="T12" s="179"/>
      <c r="U12" s="179"/>
      <c r="V12" s="179"/>
    </row>
    <row r="13" spans="2:23" ht="19.5" customHeight="1" x14ac:dyDescent="0.2">
      <c r="B13" s="934" t="s">
        <v>321</v>
      </c>
      <c r="C13" s="935"/>
      <c r="D13" s="935"/>
      <c r="E13" s="935"/>
      <c r="F13" s="935"/>
      <c r="G13" s="935"/>
      <c r="H13" s="935"/>
      <c r="I13" s="935"/>
      <c r="J13" s="935"/>
      <c r="K13" s="935"/>
      <c r="M13" s="41"/>
      <c r="N13" s="41"/>
      <c r="P13" s="179" t="s">
        <v>322</v>
      </c>
      <c r="Q13" s="179"/>
      <c r="R13" s="179"/>
      <c r="S13" s="179"/>
      <c r="T13" s="179"/>
      <c r="U13" s="179"/>
      <c r="V13" s="179"/>
    </row>
    <row r="14" spans="2:23" ht="25.5" customHeight="1" x14ac:dyDescent="0.2">
      <c r="B14" s="925" t="s">
        <v>293</v>
      </c>
      <c r="C14" s="926"/>
      <c r="D14" s="926"/>
      <c r="E14" s="926"/>
      <c r="F14" s="926"/>
      <c r="G14" s="926"/>
      <c r="H14" s="926"/>
      <c r="I14" s="926"/>
      <c r="J14" s="926"/>
      <c r="K14" s="927"/>
      <c r="M14" s="41"/>
      <c r="N14" s="41"/>
      <c r="P14" s="179" t="s">
        <v>324</v>
      </c>
      <c r="Q14" s="179"/>
      <c r="R14" s="179"/>
      <c r="S14" s="179"/>
      <c r="T14" s="179"/>
      <c r="U14" s="179"/>
      <c r="V14" s="179"/>
    </row>
    <row r="15" spans="2:23" x14ac:dyDescent="0.2">
      <c r="B15" s="113" t="s">
        <v>342</v>
      </c>
      <c r="C15" s="945" t="s">
        <v>263</v>
      </c>
      <c r="D15" s="945"/>
      <c r="E15" s="945"/>
      <c r="F15" s="945" t="s">
        <v>264</v>
      </c>
      <c r="G15" s="945"/>
      <c r="H15" s="945"/>
      <c r="I15" s="138" t="s">
        <v>341</v>
      </c>
      <c r="J15" s="113" t="s">
        <v>265</v>
      </c>
      <c r="K15" s="136" t="s">
        <v>9</v>
      </c>
      <c r="L15" s="67"/>
      <c r="M15" s="41"/>
      <c r="N15" s="41"/>
    </row>
    <row r="16" spans="2:23" ht="21" customHeight="1" x14ac:dyDescent="0.2">
      <c r="B16" s="150"/>
      <c r="C16" s="914" t="s">
        <v>15</v>
      </c>
      <c r="D16" s="915"/>
      <c r="E16" s="916"/>
      <c r="F16" s="908"/>
      <c r="G16" s="909"/>
      <c r="H16" s="910"/>
      <c r="I16" s="148">
        <v>0</v>
      </c>
      <c r="J16" s="149">
        <v>0</v>
      </c>
      <c r="K16" s="116">
        <f>I16*J16</f>
        <v>0</v>
      </c>
      <c r="L16" s="70"/>
      <c r="M16" s="41"/>
      <c r="N16" s="41"/>
    </row>
    <row r="17" spans="2:14" ht="21" customHeight="1" x14ac:dyDescent="0.2">
      <c r="B17" s="150"/>
      <c r="C17" s="914"/>
      <c r="D17" s="915"/>
      <c r="E17" s="916"/>
      <c r="F17" s="908"/>
      <c r="G17" s="909"/>
      <c r="H17" s="910"/>
      <c r="I17" s="148">
        <v>0</v>
      </c>
      <c r="J17" s="149">
        <v>0</v>
      </c>
      <c r="K17" s="116">
        <f t="shared" ref="K17:K30" si="0">I17*J17</f>
        <v>0</v>
      </c>
      <c r="M17" s="41"/>
      <c r="N17" s="41"/>
    </row>
    <row r="18" spans="2:14" ht="21" customHeight="1" x14ac:dyDescent="0.2">
      <c r="B18" s="150"/>
      <c r="C18" s="914"/>
      <c r="D18" s="915"/>
      <c r="E18" s="916"/>
      <c r="F18" s="908"/>
      <c r="G18" s="909"/>
      <c r="H18" s="910"/>
      <c r="I18" s="148">
        <v>0</v>
      </c>
      <c r="J18" s="149">
        <v>0</v>
      </c>
      <c r="K18" s="116">
        <f t="shared" si="0"/>
        <v>0</v>
      </c>
      <c r="M18" s="41"/>
      <c r="N18" s="41"/>
    </row>
    <row r="19" spans="2:14" ht="21" customHeight="1" x14ac:dyDescent="0.2">
      <c r="B19" s="150"/>
      <c r="C19" s="914"/>
      <c r="D19" s="915"/>
      <c r="E19" s="916"/>
      <c r="F19" s="908"/>
      <c r="G19" s="909"/>
      <c r="H19" s="910"/>
      <c r="I19" s="148">
        <v>0</v>
      </c>
      <c r="J19" s="149">
        <v>0</v>
      </c>
      <c r="K19" s="116">
        <f t="shared" si="0"/>
        <v>0</v>
      </c>
      <c r="M19" s="41"/>
      <c r="N19" s="41"/>
    </row>
    <row r="20" spans="2:14" ht="21" customHeight="1" x14ac:dyDescent="0.2">
      <c r="B20" s="150"/>
      <c r="C20" s="914"/>
      <c r="D20" s="915"/>
      <c r="E20" s="916"/>
      <c r="F20" s="908"/>
      <c r="G20" s="909"/>
      <c r="H20" s="910"/>
      <c r="I20" s="148">
        <v>0</v>
      </c>
      <c r="J20" s="149">
        <v>0</v>
      </c>
      <c r="K20" s="116">
        <f t="shared" si="0"/>
        <v>0</v>
      </c>
      <c r="M20" s="41"/>
      <c r="N20" s="41"/>
    </row>
    <row r="21" spans="2:14" ht="21" customHeight="1" x14ac:dyDescent="0.2">
      <c r="B21" s="150"/>
      <c r="C21" s="914"/>
      <c r="D21" s="915"/>
      <c r="E21" s="916"/>
      <c r="F21" s="908"/>
      <c r="G21" s="909"/>
      <c r="H21" s="910"/>
      <c r="I21" s="148">
        <v>0</v>
      </c>
      <c r="J21" s="149">
        <v>0</v>
      </c>
      <c r="K21" s="116">
        <f t="shared" si="0"/>
        <v>0</v>
      </c>
      <c r="M21" s="41"/>
      <c r="N21" s="41"/>
    </row>
    <row r="22" spans="2:14" ht="21" customHeight="1" x14ac:dyDescent="0.2">
      <c r="B22" s="150"/>
      <c r="C22" s="914"/>
      <c r="D22" s="915"/>
      <c r="E22" s="916"/>
      <c r="F22" s="908"/>
      <c r="G22" s="909"/>
      <c r="H22" s="910"/>
      <c r="I22" s="148">
        <v>0</v>
      </c>
      <c r="J22" s="149">
        <v>0</v>
      </c>
      <c r="K22" s="116">
        <f t="shared" si="0"/>
        <v>0</v>
      </c>
      <c r="M22" s="41"/>
      <c r="N22" s="41"/>
    </row>
    <row r="23" spans="2:14" ht="21" customHeight="1" x14ac:dyDescent="0.2">
      <c r="B23" s="150"/>
      <c r="C23" s="914"/>
      <c r="D23" s="915"/>
      <c r="E23" s="916"/>
      <c r="F23" s="908"/>
      <c r="G23" s="909"/>
      <c r="H23" s="910"/>
      <c r="I23" s="148">
        <v>0</v>
      </c>
      <c r="J23" s="149">
        <v>0</v>
      </c>
      <c r="K23" s="116">
        <f t="shared" si="0"/>
        <v>0</v>
      </c>
      <c r="M23" s="41"/>
      <c r="N23" s="41"/>
    </row>
    <row r="24" spans="2:14" ht="21" customHeight="1" x14ac:dyDescent="0.2">
      <c r="B24" s="150"/>
      <c r="C24" s="914"/>
      <c r="D24" s="915"/>
      <c r="E24" s="916"/>
      <c r="F24" s="908"/>
      <c r="G24" s="909"/>
      <c r="H24" s="910"/>
      <c r="I24" s="148">
        <v>0</v>
      </c>
      <c r="J24" s="149">
        <v>0</v>
      </c>
      <c r="K24" s="116">
        <f t="shared" si="0"/>
        <v>0</v>
      </c>
      <c r="M24" s="41"/>
      <c r="N24" s="41"/>
    </row>
    <row r="25" spans="2:14" ht="21" customHeight="1" x14ac:dyDescent="0.2">
      <c r="B25" s="150"/>
      <c r="C25" s="914"/>
      <c r="D25" s="915"/>
      <c r="E25" s="916"/>
      <c r="F25" s="908"/>
      <c r="G25" s="909"/>
      <c r="H25" s="910"/>
      <c r="I25" s="148">
        <v>0</v>
      </c>
      <c r="J25" s="149">
        <v>0</v>
      </c>
      <c r="K25" s="116">
        <f t="shared" si="0"/>
        <v>0</v>
      </c>
      <c r="M25" s="41"/>
      <c r="N25" s="41"/>
    </row>
    <row r="26" spans="2:14" ht="21" customHeight="1" x14ac:dyDescent="0.2">
      <c r="B26" s="150"/>
      <c r="C26" s="914"/>
      <c r="D26" s="915"/>
      <c r="E26" s="916"/>
      <c r="F26" s="908"/>
      <c r="G26" s="909"/>
      <c r="H26" s="910"/>
      <c r="I26" s="148">
        <v>0</v>
      </c>
      <c r="J26" s="149">
        <v>0</v>
      </c>
      <c r="K26" s="116">
        <f t="shared" si="0"/>
        <v>0</v>
      </c>
      <c r="M26" s="41"/>
      <c r="N26" s="41"/>
    </row>
    <row r="27" spans="2:14" ht="21" customHeight="1" x14ac:dyDescent="0.2">
      <c r="B27" s="150"/>
      <c r="C27" s="914"/>
      <c r="D27" s="915"/>
      <c r="E27" s="916"/>
      <c r="F27" s="908"/>
      <c r="G27" s="909"/>
      <c r="H27" s="910"/>
      <c r="I27" s="148">
        <v>0</v>
      </c>
      <c r="J27" s="149">
        <v>0</v>
      </c>
      <c r="K27" s="116">
        <f t="shared" si="0"/>
        <v>0</v>
      </c>
      <c r="M27" s="41"/>
      <c r="N27" s="41"/>
    </row>
    <row r="28" spans="2:14" ht="21" customHeight="1" x14ac:dyDescent="0.2">
      <c r="B28" s="150"/>
      <c r="C28" s="914"/>
      <c r="D28" s="915"/>
      <c r="E28" s="916"/>
      <c r="F28" s="908"/>
      <c r="G28" s="909"/>
      <c r="H28" s="910"/>
      <c r="I28" s="148">
        <v>0</v>
      </c>
      <c r="J28" s="149">
        <v>0</v>
      </c>
      <c r="K28" s="116">
        <f t="shared" si="0"/>
        <v>0</v>
      </c>
      <c r="M28" s="41"/>
      <c r="N28" s="41"/>
    </row>
    <row r="29" spans="2:14" ht="21" customHeight="1" x14ac:dyDescent="0.2">
      <c r="B29" s="150"/>
      <c r="C29" s="914"/>
      <c r="D29" s="915"/>
      <c r="E29" s="916"/>
      <c r="F29" s="908"/>
      <c r="G29" s="909"/>
      <c r="H29" s="910"/>
      <c r="I29" s="148">
        <v>0</v>
      </c>
      <c r="J29" s="149">
        <v>0</v>
      </c>
      <c r="K29" s="116">
        <f t="shared" si="0"/>
        <v>0</v>
      </c>
      <c r="M29" s="41"/>
      <c r="N29" s="41"/>
    </row>
    <row r="30" spans="2:14" ht="21" customHeight="1" x14ac:dyDescent="0.2">
      <c r="B30" s="150"/>
      <c r="C30" s="914"/>
      <c r="D30" s="915"/>
      <c r="E30" s="916"/>
      <c r="F30" s="908"/>
      <c r="G30" s="909"/>
      <c r="H30" s="910"/>
      <c r="I30" s="148">
        <v>0</v>
      </c>
      <c r="J30" s="149">
        <v>0</v>
      </c>
      <c r="K30" s="116">
        <f t="shared" si="0"/>
        <v>0</v>
      </c>
    </row>
    <row r="31" spans="2:14" ht="30" customHeight="1" x14ac:dyDescent="0.2">
      <c r="B31" s="913" t="s">
        <v>328</v>
      </c>
      <c r="C31" s="913"/>
      <c r="D31" s="913"/>
      <c r="E31" s="913"/>
      <c r="F31" s="913"/>
      <c r="G31" s="913"/>
      <c r="H31" s="913"/>
      <c r="I31" s="176" t="s">
        <v>325</v>
      </c>
      <c r="J31" s="177" t="s">
        <v>326</v>
      </c>
      <c r="K31" s="175"/>
    </row>
    <row r="32" spans="2:14" ht="21" customHeight="1" x14ac:dyDescent="0.25">
      <c r="B32" s="174"/>
      <c r="C32" s="912" t="s">
        <v>320</v>
      </c>
      <c r="D32" s="912"/>
      <c r="E32" s="912"/>
      <c r="F32" s="911">
        <v>0</v>
      </c>
      <c r="G32" s="911"/>
      <c r="H32" s="911"/>
      <c r="I32" s="185">
        <v>0</v>
      </c>
      <c r="J32" s="186">
        <v>0</v>
      </c>
      <c r="K32" s="187">
        <f>F32*I32*J32</f>
        <v>0</v>
      </c>
      <c r="M32" s="4"/>
      <c r="N32" s="4"/>
    </row>
    <row r="33" spans="1:14" ht="15" customHeight="1" x14ac:dyDescent="0.2">
      <c r="B33" s="174"/>
      <c r="C33" s="183"/>
      <c r="D33" s="183"/>
      <c r="E33" s="183"/>
      <c r="F33" s="184"/>
      <c r="G33" s="184"/>
      <c r="H33" s="184"/>
      <c r="I33" s="181"/>
      <c r="J33" s="182"/>
      <c r="K33" s="175"/>
      <c r="M33" s="4"/>
      <c r="N33" s="4"/>
    </row>
    <row r="34" spans="1:14" x14ac:dyDescent="0.2">
      <c r="B34" s="931" t="s">
        <v>327</v>
      </c>
      <c r="C34" s="931"/>
      <c r="D34" s="931"/>
      <c r="E34" s="931"/>
      <c r="F34" s="931"/>
      <c r="G34" s="931"/>
      <c r="H34" s="931"/>
      <c r="I34" s="931"/>
      <c r="J34" s="931"/>
      <c r="K34" s="932">
        <f>SUM(K16:K32)</f>
        <v>0</v>
      </c>
    </row>
    <row r="35" spans="1:14" s="5" customFormat="1" ht="18" customHeight="1" x14ac:dyDescent="0.2">
      <c r="A35" s="13"/>
      <c r="B35" s="931"/>
      <c r="C35" s="931"/>
      <c r="D35" s="931"/>
      <c r="E35" s="931"/>
      <c r="F35" s="931"/>
      <c r="G35" s="931"/>
      <c r="H35" s="931"/>
      <c r="I35" s="931"/>
      <c r="J35" s="931"/>
      <c r="K35" s="932"/>
      <c r="L35" s="13"/>
      <c r="M35" s="3"/>
      <c r="N35" s="3"/>
    </row>
    <row r="36" spans="1:14" ht="21.75" customHeight="1" x14ac:dyDescent="0.2"/>
  </sheetData>
  <sheetProtection password="EB1C" sheet="1" objects="1" scenarios="1"/>
  <mergeCells count="54">
    <mergeCell ref="E12:J12"/>
    <mergeCell ref="B34:J35"/>
    <mergeCell ref="K34:K35"/>
    <mergeCell ref="C8:D8"/>
    <mergeCell ref="F8:K8"/>
    <mergeCell ref="B13:K13"/>
    <mergeCell ref="B9:K10"/>
    <mergeCell ref="C16:E16"/>
    <mergeCell ref="F16:H16"/>
    <mergeCell ref="B12:D12"/>
    <mergeCell ref="C21:E21"/>
    <mergeCell ref="F15:H15"/>
    <mergeCell ref="C18:E18"/>
    <mergeCell ref="F18:H18"/>
    <mergeCell ref="C15:E15"/>
    <mergeCell ref="F24:H24"/>
    <mergeCell ref="C23:E23"/>
    <mergeCell ref="C28:E28"/>
    <mergeCell ref="B2:K2"/>
    <mergeCell ref="B3:K3"/>
    <mergeCell ref="C4:D4"/>
    <mergeCell ref="F4:J4"/>
    <mergeCell ref="C5:D5"/>
    <mergeCell ref="F5:K5"/>
    <mergeCell ref="C17:E17"/>
    <mergeCell ref="C6:D6"/>
    <mergeCell ref="F6:K6"/>
    <mergeCell ref="E7:H7"/>
    <mergeCell ref="I7:K7"/>
    <mergeCell ref="F17:H17"/>
    <mergeCell ref="B14:K14"/>
    <mergeCell ref="F22:H22"/>
    <mergeCell ref="C22:E22"/>
    <mergeCell ref="C19:E19"/>
    <mergeCell ref="F19:H19"/>
    <mergeCell ref="C20:E20"/>
    <mergeCell ref="F21:H21"/>
    <mergeCell ref="F20:H20"/>
    <mergeCell ref="F23:H23"/>
    <mergeCell ref="F27:H27"/>
    <mergeCell ref="F32:H32"/>
    <mergeCell ref="C32:E32"/>
    <mergeCell ref="B31:H31"/>
    <mergeCell ref="C26:E26"/>
    <mergeCell ref="F26:H26"/>
    <mergeCell ref="C27:E27"/>
    <mergeCell ref="F28:H28"/>
    <mergeCell ref="C29:E29"/>
    <mergeCell ref="C30:E30"/>
    <mergeCell ref="F30:H30"/>
    <mergeCell ref="C25:E25"/>
    <mergeCell ref="F25:H25"/>
    <mergeCell ref="F29:H29"/>
    <mergeCell ref="C24:E24"/>
  </mergeCells>
  <phoneticPr fontId="0" type="noConversion"/>
  <dataValidations xWindow="66" yWindow="512" count="2">
    <dataValidation type="list" allowBlank="1" showInputMessage="1" showErrorMessage="1" sqref="N7" xr:uid="{00000000-0002-0000-0700-000000000000}">
      <formula1>$P$3:$P$4</formula1>
    </dataValidation>
    <dataValidation type="list" allowBlank="1" showInputMessage="1" showErrorMessage="1" sqref="K12 E12" xr:uid="{00000000-0002-0000-0700-000001000000}">
      <formula1>$P$12:$P$14</formula1>
    </dataValidation>
  </dataValidations>
  <printOptions horizontalCentered="1"/>
  <pageMargins left="0.2" right="0.2" top="0.2" bottom="0.54" header="0.51" footer="0.2"/>
  <pageSetup scale="97" fitToHeight="0" orientation="portrait" r:id="rId1"/>
  <headerFooter alignWithMargins="0">
    <oddFooter>&amp;L&amp;8File: &amp;F
Tab: &amp;A&amp;C&amp;8Revised 10/2023&amp;R&amp;8&amp;D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indexed="46"/>
    <pageSetUpPr fitToPage="1"/>
  </sheetPr>
  <dimension ref="B2:Q61"/>
  <sheetViews>
    <sheetView showGridLines="0" showRowColHeaders="0" topLeftCell="A8" zoomScale="90" zoomScaleNormal="90" workbookViewId="0">
      <selection activeCell="B12" sqref="B12:J15"/>
    </sheetView>
  </sheetViews>
  <sheetFormatPr defaultColWidth="9.140625" defaultRowHeight="12.75" x14ac:dyDescent="0.2"/>
  <cols>
    <col min="1" max="1" width="5" style="9" customWidth="1"/>
    <col min="2" max="2" width="9.140625" style="8"/>
    <col min="3" max="3" width="27" style="8" customWidth="1"/>
    <col min="4" max="4" width="39.28515625" style="8" customWidth="1"/>
    <col min="5" max="8" width="12.7109375" style="8" customWidth="1"/>
    <col min="9" max="9" width="9.140625" style="8"/>
    <col min="10" max="10" width="10.5703125" style="8" customWidth="1"/>
    <col min="11" max="11" width="2.7109375" style="8" customWidth="1"/>
    <col min="12" max="12" width="46.28515625" style="8" customWidth="1"/>
    <col min="13" max="13" width="26.85546875" style="9" customWidth="1"/>
    <col min="14" max="16384" width="9.140625" style="9"/>
  </cols>
  <sheetData>
    <row r="2" spans="2:16" s="5" customFormat="1" ht="18" customHeight="1" x14ac:dyDescent="0.2">
      <c r="B2" s="959" t="s">
        <v>337</v>
      </c>
      <c r="C2" s="960"/>
      <c r="D2" s="961"/>
      <c r="E2" s="119" t="s">
        <v>7</v>
      </c>
      <c r="F2" s="968">
        <f ca="1">TODAY()</f>
        <v>46091</v>
      </c>
      <c r="G2" s="968"/>
      <c r="H2" s="117" t="s">
        <v>80</v>
      </c>
      <c r="I2" s="969" t="str">
        <f>IF('START HERE'!E27="","",'START HERE'!E27)</f>
        <v/>
      </c>
      <c r="J2" s="970"/>
      <c r="K2" s="83"/>
      <c r="O2" s="5" t="s">
        <v>193</v>
      </c>
    </row>
    <row r="3" spans="2:16" s="5" customFormat="1" ht="30.75" customHeight="1" x14ac:dyDescent="0.2">
      <c r="B3" s="962"/>
      <c r="C3" s="963"/>
      <c r="D3" s="964"/>
      <c r="E3" s="119" t="s">
        <v>33</v>
      </c>
      <c r="F3" s="946" t="str">
        <f>IF('START HERE'!E26="","Go to Start Here Tab to Complete",'START HERE'!E26)</f>
        <v>Go to Start Here Tab to Complete</v>
      </c>
      <c r="G3" s="947"/>
      <c r="H3" s="947"/>
      <c r="I3" s="947"/>
      <c r="J3" s="948"/>
      <c r="K3" s="84"/>
      <c r="O3" s="5" t="s">
        <v>194</v>
      </c>
    </row>
    <row r="4" spans="2:16" s="5" customFormat="1" ht="18" customHeight="1" x14ac:dyDescent="0.2">
      <c r="B4" s="962"/>
      <c r="C4" s="963"/>
      <c r="D4" s="964"/>
      <c r="E4" s="119" t="s">
        <v>22</v>
      </c>
      <c r="F4" s="971" t="str">
        <f>IF('START HERE'!E30="","",'START HERE'!E30)</f>
        <v/>
      </c>
      <c r="G4" s="971"/>
      <c r="H4" s="118" t="s">
        <v>31</v>
      </c>
      <c r="I4" s="972" t="str">
        <f>IF('START HERE'!E31="","",'START HERE'!E31)</f>
        <v/>
      </c>
      <c r="J4" s="972"/>
      <c r="K4" s="83"/>
      <c r="O4" s="5" t="s">
        <v>11</v>
      </c>
    </row>
    <row r="5" spans="2:16" s="5" customFormat="1" ht="18" customHeight="1" x14ac:dyDescent="0.2">
      <c r="B5" s="962"/>
      <c r="C5" s="963"/>
      <c r="D5" s="964"/>
      <c r="E5" s="119" t="s">
        <v>32</v>
      </c>
      <c r="F5" s="974" t="str">
        <f>IF('START HERE'!E29="","",'START HERE'!E29)</f>
        <v/>
      </c>
      <c r="G5" s="974"/>
      <c r="H5" s="974"/>
      <c r="I5" s="974"/>
      <c r="J5" s="974"/>
      <c r="K5" s="85"/>
    </row>
    <row r="6" spans="2:16" s="5" customFormat="1" ht="22.5" customHeight="1" x14ac:dyDescent="0.2">
      <c r="B6" s="965"/>
      <c r="C6" s="966"/>
      <c r="D6" s="967"/>
      <c r="E6" s="119" t="s">
        <v>21</v>
      </c>
      <c r="F6" s="973" t="str">
        <f>IF('START HERE'!E32="","",'START HERE'!E32)</f>
        <v/>
      </c>
      <c r="G6" s="973"/>
      <c r="H6" s="973"/>
      <c r="I6" s="973"/>
      <c r="J6" s="973"/>
      <c r="K6" s="85"/>
    </row>
    <row r="7" spans="2:16" ht="20.100000000000001" customHeight="1" x14ac:dyDescent="0.35">
      <c r="B7" s="975" t="s">
        <v>117</v>
      </c>
      <c r="C7" s="975"/>
      <c r="D7" s="975"/>
      <c r="E7" s="975"/>
      <c r="F7" s="975"/>
      <c r="G7" s="975"/>
      <c r="H7" s="975"/>
      <c r="I7" s="975"/>
      <c r="J7" s="975"/>
      <c r="K7" s="86"/>
    </row>
    <row r="8" spans="2:16" ht="20.100000000000001" customHeight="1" thickBot="1" x14ac:dyDescent="0.35">
      <c r="B8" s="976" t="s">
        <v>298</v>
      </c>
      <c r="C8" s="976"/>
      <c r="D8" s="976"/>
      <c r="E8" s="976"/>
      <c r="F8" s="976"/>
      <c r="G8" s="976"/>
      <c r="H8" s="976"/>
      <c r="I8" s="976"/>
      <c r="J8" s="976"/>
      <c r="K8" s="86"/>
    </row>
    <row r="9" spans="2:16" s="65" customFormat="1" ht="37.5" customHeight="1" thickBot="1" x14ac:dyDescent="0.3">
      <c r="B9" s="977" t="s">
        <v>299</v>
      </c>
      <c r="C9" s="978"/>
      <c r="D9" s="978"/>
      <c r="E9" s="978"/>
      <c r="F9" s="978"/>
      <c r="G9" s="978"/>
      <c r="H9" s="978"/>
      <c r="I9" s="978"/>
      <c r="J9" s="979"/>
      <c r="K9" s="87"/>
      <c r="L9" s="94" t="s">
        <v>129</v>
      </c>
      <c r="M9" s="81"/>
      <c r="N9" s="81"/>
      <c r="O9" s="81"/>
      <c r="P9" s="81"/>
    </row>
    <row r="10" spans="2:16" ht="20.100000000000001" customHeight="1" x14ac:dyDescent="0.2">
      <c r="B10" s="980" t="s">
        <v>209</v>
      </c>
      <c r="C10" s="980"/>
      <c r="D10" s="980"/>
      <c r="E10" s="980"/>
      <c r="F10" s="980"/>
      <c r="G10" s="980"/>
      <c r="H10" s="980"/>
      <c r="I10" s="980"/>
      <c r="J10" s="980"/>
      <c r="K10" s="92"/>
      <c r="L10" s="81"/>
      <c r="M10" s="81"/>
      <c r="N10" s="81"/>
      <c r="O10" s="81"/>
      <c r="P10" s="81"/>
    </row>
    <row r="11" spans="2:16" ht="20.100000000000001" customHeight="1" x14ac:dyDescent="0.2">
      <c r="B11" s="956" t="s">
        <v>300</v>
      </c>
      <c r="C11" s="957"/>
      <c r="D11" s="957"/>
      <c r="E11" s="957"/>
      <c r="F11" s="957"/>
      <c r="G11" s="957"/>
      <c r="H11" s="957"/>
      <c r="I11" s="957"/>
      <c r="J11" s="958"/>
      <c r="K11" s="88"/>
    </row>
    <row r="12" spans="2:16" ht="20.100000000000001" customHeight="1" x14ac:dyDescent="0.2">
      <c r="B12" s="949"/>
      <c r="C12" s="950"/>
      <c r="D12" s="950"/>
      <c r="E12" s="950"/>
      <c r="F12" s="950"/>
      <c r="G12" s="950"/>
      <c r="H12" s="950"/>
      <c r="I12" s="950"/>
      <c r="J12" s="951"/>
      <c r="K12" s="82"/>
    </row>
    <row r="13" spans="2:16" ht="20.100000000000001" customHeight="1" x14ac:dyDescent="0.2">
      <c r="B13" s="952"/>
      <c r="C13" s="950"/>
      <c r="D13" s="950"/>
      <c r="E13" s="950"/>
      <c r="F13" s="950"/>
      <c r="G13" s="950"/>
      <c r="H13" s="950"/>
      <c r="I13" s="950"/>
      <c r="J13" s="951"/>
      <c r="K13" s="82"/>
    </row>
    <row r="14" spans="2:16" ht="20.100000000000001" customHeight="1" x14ac:dyDescent="0.2">
      <c r="B14" s="952"/>
      <c r="C14" s="950"/>
      <c r="D14" s="950"/>
      <c r="E14" s="950"/>
      <c r="F14" s="950"/>
      <c r="G14" s="950"/>
      <c r="H14" s="950"/>
      <c r="I14" s="950"/>
      <c r="J14" s="951"/>
      <c r="K14" s="82"/>
    </row>
    <row r="15" spans="2:16" ht="20.100000000000001" customHeight="1" thickBot="1" x14ac:dyDescent="0.25">
      <c r="B15" s="953"/>
      <c r="C15" s="954"/>
      <c r="D15" s="954"/>
      <c r="E15" s="954"/>
      <c r="F15" s="954"/>
      <c r="G15" s="954"/>
      <c r="H15" s="954"/>
      <c r="I15" s="954"/>
      <c r="J15" s="955"/>
      <c r="K15" s="82"/>
    </row>
    <row r="16" spans="2:16" ht="42.75" customHeight="1" thickBot="1" x14ac:dyDescent="0.25">
      <c r="B16" s="1004" t="s">
        <v>251</v>
      </c>
      <c r="C16" s="1005"/>
      <c r="D16" s="1005"/>
      <c r="E16" s="1005"/>
      <c r="F16" s="1005"/>
      <c r="G16" s="1005"/>
      <c r="H16" s="1005"/>
      <c r="I16" s="1005"/>
      <c r="J16" s="1006"/>
      <c r="K16" s="89"/>
    </row>
    <row r="17" spans="2:17" ht="20.100000000000001" customHeight="1" thickBot="1" x14ac:dyDescent="0.25">
      <c r="B17" s="1013"/>
      <c r="C17" s="1014"/>
      <c r="D17" s="1014"/>
      <c r="E17" s="1014"/>
      <c r="F17" s="1014"/>
      <c r="G17" s="1014"/>
      <c r="H17" s="1014"/>
      <c r="I17" s="1014"/>
      <c r="J17" s="1015"/>
      <c r="K17" s="80"/>
    </row>
    <row r="18" spans="2:17" ht="20.100000000000001" customHeight="1" x14ac:dyDescent="0.2">
      <c r="B18" s="949"/>
      <c r="C18" s="1016"/>
      <c r="D18" s="1016"/>
      <c r="E18" s="1016"/>
      <c r="F18" s="1016"/>
      <c r="G18" s="1016"/>
      <c r="H18" s="1016"/>
      <c r="I18" s="1016"/>
      <c r="J18" s="1017"/>
      <c r="K18" s="80"/>
      <c r="L18" s="1007" t="s">
        <v>303</v>
      </c>
    </row>
    <row r="19" spans="2:17" ht="20.100000000000001" customHeight="1" x14ac:dyDescent="0.2">
      <c r="B19" s="949"/>
      <c r="C19" s="1016"/>
      <c r="D19" s="1016"/>
      <c r="E19" s="1016"/>
      <c r="F19" s="1016"/>
      <c r="G19" s="1016"/>
      <c r="H19" s="1016"/>
      <c r="I19" s="1016"/>
      <c r="J19" s="1017"/>
      <c r="K19" s="80"/>
      <c r="L19" s="1008"/>
    </row>
    <row r="20" spans="2:17" ht="20.100000000000001" customHeight="1" x14ac:dyDescent="0.2">
      <c r="B20" s="949"/>
      <c r="C20" s="1016"/>
      <c r="D20" s="1016"/>
      <c r="E20" s="1016"/>
      <c r="F20" s="1016"/>
      <c r="G20" s="1016"/>
      <c r="H20" s="1016"/>
      <c r="I20" s="1016"/>
      <c r="J20" s="1017"/>
      <c r="K20" s="80"/>
      <c r="L20" s="1008"/>
    </row>
    <row r="21" spans="2:17" ht="20.100000000000001" customHeight="1" x14ac:dyDescent="0.2">
      <c r="B21" s="949"/>
      <c r="C21" s="1016"/>
      <c r="D21" s="1016"/>
      <c r="E21" s="1016"/>
      <c r="F21" s="1016"/>
      <c r="G21" s="1016"/>
      <c r="H21" s="1016"/>
      <c r="I21" s="1016"/>
      <c r="J21" s="1017"/>
      <c r="K21" s="80"/>
      <c r="L21" s="1008"/>
    </row>
    <row r="22" spans="2:17" ht="20.100000000000001" customHeight="1" x14ac:dyDescent="0.2">
      <c r="B22" s="949"/>
      <c r="C22" s="1016"/>
      <c r="D22" s="1016"/>
      <c r="E22" s="1016"/>
      <c r="F22" s="1016"/>
      <c r="G22" s="1016"/>
      <c r="H22" s="1016"/>
      <c r="I22" s="1016"/>
      <c r="J22" s="1017"/>
      <c r="K22" s="80"/>
      <c r="L22" s="1008"/>
    </row>
    <row r="23" spans="2:17" ht="20.100000000000001" customHeight="1" x14ac:dyDescent="0.2">
      <c r="B23" s="949"/>
      <c r="C23" s="1016"/>
      <c r="D23" s="1016"/>
      <c r="E23" s="1016"/>
      <c r="F23" s="1016"/>
      <c r="G23" s="1016"/>
      <c r="H23" s="1016"/>
      <c r="I23" s="1016"/>
      <c r="J23" s="1017"/>
      <c r="K23" s="80"/>
      <c r="L23" s="1008"/>
    </row>
    <row r="24" spans="2:17" ht="20.100000000000001" customHeight="1" x14ac:dyDescent="0.2">
      <c r="B24" s="949"/>
      <c r="C24" s="1016"/>
      <c r="D24" s="1016"/>
      <c r="E24" s="1016"/>
      <c r="F24" s="1016"/>
      <c r="G24" s="1016"/>
      <c r="H24" s="1016"/>
      <c r="I24" s="1016"/>
      <c r="J24" s="1017"/>
      <c r="K24" s="80"/>
      <c r="L24" s="1008"/>
    </row>
    <row r="25" spans="2:17" ht="20.100000000000001" customHeight="1" x14ac:dyDescent="0.2">
      <c r="B25" s="949"/>
      <c r="C25" s="1016"/>
      <c r="D25" s="1016"/>
      <c r="E25" s="1016"/>
      <c r="F25" s="1016"/>
      <c r="G25" s="1016"/>
      <c r="H25" s="1016"/>
      <c r="I25" s="1016"/>
      <c r="J25" s="1017"/>
      <c r="K25" s="80"/>
      <c r="L25" s="1008"/>
    </row>
    <row r="26" spans="2:17" ht="20.100000000000001" customHeight="1" thickBot="1" x14ac:dyDescent="0.25">
      <c r="B26" s="949"/>
      <c r="C26" s="1016"/>
      <c r="D26" s="1016"/>
      <c r="E26" s="1016"/>
      <c r="F26" s="1016"/>
      <c r="G26" s="1016"/>
      <c r="H26" s="1016"/>
      <c r="I26" s="1016"/>
      <c r="J26" s="1017"/>
      <c r="K26" s="80"/>
      <c r="L26" s="1009"/>
    </row>
    <row r="27" spans="2:17" ht="20.100000000000001" customHeight="1" thickBot="1" x14ac:dyDescent="0.25">
      <c r="B27" s="1021"/>
      <c r="C27" s="1022"/>
      <c r="D27" s="1022"/>
      <c r="E27" s="1022"/>
      <c r="F27" s="1022"/>
      <c r="G27" s="1022"/>
      <c r="H27" s="1022"/>
      <c r="I27" s="1022"/>
      <c r="J27" s="1023"/>
      <c r="K27" s="80"/>
    </row>
    <row r="28" spans="2:17" ht="40.5" customHeight="1" thickBot="1" x14ac:dyDescent="0.25">
      <c r="B28" s="1018" t="s">
        <v>192</v>
      </c>
      <c r="C28" s="1019"/>
      <c r="D28" s="1019"/>
      <c r="E28" s="1019"/>
      <c r="F28" s="1019"/>
      <c r="G28" s="1019"/>
      <c r="H28" s="1019"/>
      <c r="I28" s="1019"/>
      <c r="J28" s="1020"/>
      <c r="K28" s="90"/>
    </row>
    <row r="29" spans="2:17" ht="12.75" customHeight="1" x14ac:dyDescent="0.2">
      <c r="B29" s="1013"/>
      <c r="C29" s="1014"/>
      <c r="D29" s="1014"/>
      <c r="E29" s="1014"/>
      <c r="F29" s="1014"/>
      <c r="G29" s="1014"/>
      <c r="H29" s="1014"/>
      <c r="I29" s="1014"/>
      <c r="J29" s="1015"/>
      <c r="K29" s="80"/>
      <c r="L29" s="1024" t="s">
        <v>301</v>
      </c>
      <c r="M29" s="164"/>
      <c r="N29" s="75"/>
      <c r="O29" s="75"/>
      <c r="P29" s="75"/>
      <c r="Q29" s="75"/>
    </row>
    <row r="30" spans="2:17" ht="12.75" customHeight="1" x14ac:dyDescent="0.2">
      <c r="B30" s="949"/>
      <c r="C30" s="1016"/>
      <c r="D30" s="1016"/>
      <c r="E30" s="1016"/>
      <c r="F30" s="1016"/>
      <c r="G30" s="1016"/>
      <c r="H30" s="1016"/>
      <c r="I30" s="1016"/>
      <c r="J30" s="1017"/>
      <c r="K30" s="80"/>
      <c r="L30" s="1025"/>
      <c r="M30" s="164"/>
      <c r="N30" s="75"/>
      <c r="O30" s="75"/>
      <c r="P30" s="75"/>
      <c r="Q30" s="75"/>
    </row>
    <row r="31" spans="2:17" ht="12.75" customHeight="1" x14ac:dyDescent="0.2">
      <c r="B31" s="949"/>
      <c r="C31" s="1016"/>
      <c r="D31" s="1016"/>
      <c r="E31" s="1016"/>
      <c r="F31" s="1016"/>
      <c r="G31" s="1016"/>
      <c r="H31" s="1016"/>
      <c r="I31" s="1016"/>
      <c r="J31" s="1017"/>
      <c r="K31" s="80"/>
      <c r="L31" s="1025"/>
      <c r="M31" s="164"/>
      <c r="N31" s="75"/>
      <c r="O31" s="75"/>
      <c r="P31" s="75"/>
      <c r="Q31" s="75"/>
    </row>
    <row r="32" spans="2:17" ht="12.75" customHeight="1" x14ac:dyDescent="0.2">
      <c r="B32" s="949"/>
      <c r="C32" s="1016"/>
      <c r="D32" s="1016"/>
      <c r="E32" s="1016"/>
      <c r="F32" s="1016"/>
      <c r="G32" s="1016"/>
      <c r="H32" s="1016"/>
      <c r="I32" s="1016"/>
      <c r="J32" s="1017"/>
      <c r="K32" s="80"/>
      <c r="L32" s="1025"/>
      <c r="M32" s="164"/>
      <c r="N32" s="75"/>
      <c r="O32" s="75"/>
      <c r="P32" s="75"/>
      <c r="Q32" s="75"/>
    </row>
    <row r="33" spans="2:17" ht="12.75" customHeight="1" x14ac:dyDescent="0.2">
      <c r="B33" s="949"/>
      <c r="C33" s="1016"/>
      <c r="D33" s="1016"/>
      <c r="E33" s="1016"/>
      <c r="F33" s="1016"/>
      <c r="G33" s="1016"/>
      <c r="H33" s="1016"/>
      <c r="I33" s="1016"/>
      <c r="J33" s="1017"/>
      <c r="K33" s="80"/>
      <c r="L33" s="1025"/>
      <c r="M33" s="164"/>
      <c r="N33" s="75"/>
      <c r="O33" s="75"/>
      <c r="P33" s="75"/>
      <c r="Q33" s="75"/>
    </row>
    <row r="34" spans="2:17" ht="12.75" customHeight="1" x14ac:dyDescent="0.2">
      <c r="B34" s="949"/>
      <c r="C34" s="1016"/>
      <c r="D34" s="1016"/>
      <c r="E34" s="1016"/>
      <c r="F34" s="1016"/>
      <c r="G34" s="1016"/>
      <c r="H34" s="1016"/>
      <c r="I34" s="1016"/>
      <c r="J34" s="1017"/>
      <c r="K34" s="80"/>
      <c r="L34" s="1025"/>
      <c r="M34" s="164"/>
      <c r="N34" s="75"/>
      <c r="O34" s="75"/>
      <c r="P34" s="75"/>
      <c r="Q34" s="75"/>
    </row>
    <row r="35" spans="2:17" ht="12.75" customHeight="1" x14ac:dyDescent="0.2">
      <c r="B35" s="949"/>
      <c r="C35" s="1016"/>
      <c r="D35" s="1016"/>
      <c r="E35" s="1016"/>
      <c r="F35" s="1016"/>
      <c r="G35" s="1016"/>
      <c r="H35" s="1016"/>
      <c r="I35" s="1016"/>
      <c r="J35" s="1017"/>
      <c r="K35" s="80"/>
      <c r="L35" s="1025"/>
      <c r="M35" s="164"/>
      <c r="N35" s="75"/>
      <c r="O35" s="75"/>
      <c r="P35" s="75"/>
      <c r="Q35" s="75"/>
    </row>
    <row r="36" spans="2:17" ht="12.75" customHeight="1" x14ac:dyDescent="0.2">
      <c r="B36" s="949"/>
      <c r="C36" s="1016"/>
      <c r="D36" s="1016"/>
      <c r="E36" s="1016"/>
      <c r="F36" s="1016"/>
      <c r="G36" s="1016"/>
      <c r="H36" s="1016"/>
      <c r="I36" s="1016"/>
      <c r="J36" s="1017"/>
      <c r="K36" s="80"/>
      <c r="L36" s="1025"/>
      <c r="M36" s="164"/>
      <c r="N36" s="75"/>
      <c r="O36" s="75"/>
      <c r="P36" s="75"/>
      <c r="Q36" s="75"/>
    </row>
    <row r="37" spans="2:17" ht="12.75" customHeight="1" x14ac:dyDescent="0.2">
      <c r="B37" s="949"/>
      <c r="C37" s="1016"/>
      <c r="D37" s="1016"/>
      <c r="E37" s="1016"/>
      <c r="F37" s="1016"/>
      <c r="G37" s="1016"/>
      <c r="H37" s="1016"/>
      <c r="I37" s="1016"/>
      <c r="J37" s="1017"/>
      <c r="K37" s="80"/>
      <c r="L37" s="1026" t="s">
        <v>302</v>
      </c>
      <c r="M37" s="75"/>
      <c r="N37" s="75"/>
      <c r="O37" s="75"/>
      <c r="P37" s="75"/>
      <c r="Q37" s="75"/>
    </row>
    <row r="38" spans="2:17" ht="12.75" customHeight="1" x14ac:dyDescent="0.2">
      <c r="B38" s="949"/>
      <c r="C38" s="1016"/>
      <c r="D38" s="1016"/>
      <c r="E38" s="1016"/>
      <c r="F38" s="1016"/>
      <c r="G38" s="1016"/>
      <c r="H38" s="1016"/>
      <c r="I38" s="1016"/>
      <c r="J38" s="1017"/>
      <c r="K38" s="80"/>
      <c r="L38" s="1026"/>
      <c r="M38" s="75"/>
      <c r="N38" s="75"/>
      <c r="O38" s="75"/>
      <c r="P38" s="75"/>
      <c r="Q38" s="75"/>
    </row>
    <row r="39" spans="2:17" ht="12.75" customHeight="1" x14ac:dyDescent="0.2">
      <c r="B39" s="949"/>
      <c r="C39" s="1016"/>
      <c r="D39" s="1016"/>
      <c r="E39" s="1016"/>
      <c r="F39" s="1016"/>
      <c r="G39" s="1016"/>
      <c r="H39" s="1016"/>
      <c r="I39" s="1016"/>
      <c r="J39" s="1017"/>
      <c r="K39" s="80"/>
      <c r="L39" s="1026"/>
      <c r="M39" s="75"/>
      <c r="N39" s="75"/>
      <c r="O39" s="75"/>
      <c r="P39" s="75"/>
      <c r="Q39" s="75"/>
    </row>
    <row r="40" spans="2:17" ht="12.75" customHeight="1" x14ac:dyDescent="0.2">
      <c r="B40" s="949"/>
      <c r="C40" s="1016"/>
      <c r="D40" s="1016"/>
      <c r="E40" s="1016"/>
      <c r="F40" s="1016"/>
      <c r="G40" s="1016"/>
      <c r="H40" s="1016"/>
      <c r="I40" s="1016"/>
      <c r="J40" s="1017"/>
      <c r="K40" s="80"/>
      <c r="L40" s="1026"/>
      <c r="M40" s="75"/>
      <c r="N40" s="75"/>
      <c r="O40" s="75"/>
      <c r="P40" s="75"/>
      <c r="Q40" s="75"/>
    </row>
    <row r="41" spans="2:17" ht="12.75" customHeight="1" x14ac:dyDescent="0.2">
      <c r="B41" s="949"/>
      <c r="C41" s="1016"/>
      <c r="D41" s="1016"/>
      <c r="E41" s="1016"/>
      <c r="F41" s="1016"/>
      <c r="G41" s="1016"/>
      <c r="H41" s="1016"/>
      <c r="I41" s="1016"/>
      <c r="J41" s="1017"/>
      <c r="K41" s="80"/>
      <c r="L41" s="1026"/>
      <c r="M41" s="75"/>
      <c r="N41" s="75"/>
      <c r="O41" s="75"/>
      <c r="P41" s="75"/>
      <c r="Q41" s="75"/>
    </row>
    <row r="42" spans="2:17" s="10" customFormat="1" ht="17.25" customHeight="1" x14ac:dyDescent="0.25">
      <c r="B42" s="949"/>
      <c r="C42" s="1016"/>
      <c r="D42" s="1016"/>
      <c r="E42" s="1016"/>
      <c r="F42" s="1016"/>
      <c r="G42" s="1016"/>
      <c r="H42" s="1016"/>
      <c r="I42" s="1016"/>
      <c r="J42" s="1017"/>
      <c r="K42" s="80"/>
      <c r="L42" s="1026"/>
      <c r="M42" s="75"/>
      <c r="N42" s="75"/>
      <c r="O42" s="75"/>
      <c r="P42" s="75"/>
      <c r="Q42" s="75"/>
    </row>
    <row r="43" spans="2:17" s="7" customFormat="1" ht="12.75" hidden="1" customHeight="1" x14ac:dyDescent="0.2">
      <c r="B43" s="949"/>
      <c r="C43" s="1016"/>
      <c r="D43" s="1016"/>
      <c r="E43" s="1016"/>
      <c r="F43" s="1016"/>
      <c r="G43" s="1016"/>
      <c r="H43" s="1016"/>
      <c r="I43" s="1016"/>
      <c r="J43" s="1017"/>
      <c r="K43" s="80"/>
      <c r="L43" s="1026"/>
    </row>
    <row r="44" spans="2:17" s="7" customFormat="1" ht="13.5" hidden="1" customHeight="1" thickBot="1" x14ac:dyDescent="0.25">
      <c r="B44" s="949"/>
      <c r="C44" s="1016"/>
      <c r="D44" s="1016"/>
      <c r="E44" s="1016"/>
      <c r="F44" s="1016"/>
      <c r="G44" s="1016"/>
      <c r="H44" s="1016"/>
      <c r="I44" s="1016"/>
      <c r="J44" s="1017"/>
      <c r="K44" s="80"/>
      <c r="L44" s="1026"/>
    </row>
    <row r="45" spans="2:17" s="11" customFormat="1" ht="39.75" hidden="1" customHeight="1" thickBot="1" x14ac:dyDescent="0.3">
      <c r="B45" s="949"/>
      <c r="C45" s="1016"/>
      <c r="D45" s="1016"/>
      <c r="E45" s="1016"/>
      <c r="F45" s="1016"/>
      <c r="G45" s="1016"/>
      <c r="H45" s="1016"/>
      <c r="I45" s="1016"/>
      <c r="J45" s="1017"/>
      <c r="K45" s="80"/>
      <c r="L45" s="1026"/>
    </row>
    <row r="46" spans="2:17" s="11" customFormat="1" ht="36.75" hidden="1" customHeight="1" x14ac:dyDescent="0.25">
      <c r="B46" s="949"/>
      <c r="C46" s="1016"/>
      <c r="D46" s="1016"/>
      <c r="E46" s="1016"/>
      <c r="F46" s="1016"/>
      <c r="G46" s="1016"/>
      <c r="H46" s="1016"/>
      <c r="I46" s="1016"/>
      <c r="J46" s="1017"/>
      <c r="K46" s="80"/>
      <c r="L46" s="1026"/>
    </row>
    <row r="47" spans="2:17" s="11" customFormat="1" ht="16.5" hidden="1" customHeight="1" thickBot="1" x14ac:dyDescent="0.3">
      <c r="B47" s="949"/>
      <c r="C47" s="1016"/>
      <c r="D47" s="1016"/>
      <c r="E47" s="1016"/>
      <c r="F47" s="1016"/>
      <c r="G47" s="1016"/>
      <c r="H47" s="1016"/>
      <c r="I47" s="1016"/>
      <c r="J47" s="1017"/>
      <c r="K47" s="80"/>
      <c r="L47" s="1026"/>
    </row>
    <row r="48" spans="2:17" s="12" customFormat="1" ht="15" hidden="1" customHeight="1" x14ac:dyDescent="0.25">
      <c r="B48" s="949"/>
      <c r="C48" s="1016"/>
      <c r="D48" s="1016"/>
      <c r="E48" s="1016"/>
      <c r="F48" s="1016"/>
      <c r="G48" s="1016"/>
      <c r="H48" s="1016"/>
      <c r="I48" s="1016"/>
      <c r="J48" s="1017"/>
      <c r="K48" s="80"/>
      <c r="L48" s="1026"/>
    </row>
    <row r="49" spans="2:12" s="12" customFormat="1" ht="23.25" hidden="1" customHeight="1" thickBot="1" x14ac:dyDescent="0.3">
      <c r="B49" s="949"/>
      <c r="C49" s="1016"/>
      <c r="D49" s="1016"/>
      <c r="E49" s="1016"/>
      <c r="F49" s="1016"/>
      <c r="G49" s="1016"/>
      <c r="H49" s="1016"/>
      <c r="I49" s="1016"/>
      <c r="J49" s="1017"/>
      <c r="K49" s="80"/>
      <c r="L49" s="1026"/>
    </row>
    <row r="50" spans="2:12" s="7" customFormat="1" ht="13.5" hidden="1" customHeight="1" thickBot="1" x14ac:dyDescent="0.25">
      <c r="B50" s="949"/>
      <c r="C50" s="1016"/>
      <c r="D50" s="1016"/>
      <c r="E50" s="1016"/>
      <c r="F50" s="1016"/>
      <c r="G50" s="1016"/>
      <c r="H50" s="1016"/>
      <c r="I50" s="1016"/>
      <c r="J50" s="1017"/>
      <c r="K50" s="80"/>
      <c r="L50" s="1026"/>
    </row>
    <row r="51" spans="2:12" ht="15.75" customHeight="1" x14ac:dyDescent="0.2">
      <c r="B51" s="949"/>
      <c r="C51" s="1016"/>
      <c r="D51" s="1016"/>
      <c r="E51" s="1016"/>
      <c r="F51" s="1016"/>
      <c r="G51" s="1016"/>
      <c r="H51" s="1016"/>
      <c r="I51" s="1016"/>
      <c r="J51" s="1017"/>
      <c r="K51" s="80"/>
      <c r="L51" s="1026"/>
    </row>
    <row r="52" spans="2:12" ht="15.75" customHeight="1" x14ac:dyDescent="0.2">
      <c r="B52" s="949"/>
      <c r="C52" s="1016"/>
      <c r="D52" s="1016"/>
      <c r="E52" s="1016"/>
      <c r="F52" s="1016"/>
      <c r="G52" s="1016"/>
      <c r="H52" s="1016"/>
      <c r="I52" s="1016"/>
      <c r="J52" s="1017"/>
      <c r="K52" s="80"/>
      <c r="L52" s="1026"/>
    </row>
    <row r="53" spans="2:12" ht="15.75" customHeight="1" x14ac:dyDescent="0.2">
      <c r="B53" s="949"/>
      <c r="C53" s="1016"/>
      <c r="D53" s="1016"/>
      <c r="E53" s="1016"/>
      <c r="F53" s="1016"/>
      <c r="G53" s="1016"/>
      <c r="H53" s="1016"/>
      <c r="I53" s="1016"/>
      <c r="J53" s="1017"/>
      <c r="K53" s="80"/>
      <c r="L53" s="1027"/>
    </row>
    <row r="54" spans="2:12" ht="15.75" customHeight="1" x14ac:dyDescent="0.2">
      <c r="B54" s="949"/>
      <c r="C54" s="1016"/>
      <c r="D54" s="1016"/>
      <c r="E54" s="1016"/>
      <c r="F54" s="1016"/>
      <c r="G54" s="1016"/>
      <c r="H54" s="1016"/>
      <c r="I54" s="1016"/>
      <c r="J54" s="1017"/>
      <c r="K54" s="80"/>
      <c r="L54" s="165"/>
    </row>
    <row r="55" spans="2:12" ht="95.25" customHeight="1" x14ac:dyDescent="0.2">
      <c r="B55" s="1010" t="s">
        <v>252</v>
      </c>
      <c r="C55" s="1011"/>
      <c r="D55" s="1011"/>
      <c r="E55" s="1011"/>
      <c r="F55" s="1011"/>
      <c r="G55" s="1011"/>
      <c r="H55" s="1011"/>
      <c r="I55" s="1011"/>
      <c r="J55" s="1012"/>
      <c r="K55" s="93"/>
    </row>
    <row r="56" spans="2:12" ht="18" customHeight="1" x14ac:dyDescent="0.2">
      <c r="B56" s="996" t="s">
        <v>195</v>
      </c>
      <c r="C56" s="997"/>
      <c r="D56" s="997"/>
      <c r="E56" s="1000" t="s">
        <v>193</v>
      </c>
      <c r="F56" s="1002"/>
      <c r="G56" s="987" t="s">
        <v>191</v>
      </c>
      <c r="H56" s="988"/>
      <c r="I56" s="991">
        <v>0</v>
      </c>
      <c r="J56" s="992"/>
      <c r="K56" s="91"/>
    </row>
    <row r="57" spans="2:12" ht="14.25" customHeight="1" x14ac:dyDescent="0.2">
      <c r="B57" s="998"/>
      <c r="C57" s="999"/>
      <c r="D57" s="999"/>
      <c r="E57" s="1001"/>
      <c r="F57" s="1003"/>
      <c r="G57" s="989"/>
      <c r="H57" s="990"/>
      <c r="I57" s="993"/>
      <c r="J57" s="994"/>
      <c r="K57" s="91"/>
    </row>
    <row r="58" spans="2:12" x14ac:dyDescent="0.2">
      <c r="B58" s="995"/>
      <c r="C58" s="995"/>
      <c r="D58" s="995"/>
      <c r="E58" s="995"/>
      <c r="F58" s="995"/>
      <c r="G58" s="995"/>
      <c r="H58" s="995"/>
      <c r="I58" s="995"/>
      <c r="J58" s="995"/>
      <c r="K58" s="76"/>
    </row>
    <row r="59" spans="2:12" x14ac:dyDescent="0.2">
      <c r="B59" s="76"/>
      <c r="C59" s="76"/>
      <c r="D59" s="76"/>
      <c r="E59" s="76"/>
      <c r="F59" s="76"/>
      <c r="G59" s="76"/>
      <c r="H59" s="76"/>
      <c r="I59" s="76"/>
      <c r="J59" s="76"/>
      <c r="K59" s="76"/>
    </row>
    <row r="60" spans="2:12" ht="18.75" x14ac:dyDescent="0.2">
      <c r="B60" s="981" t="s">
        <v>147</v>
      </c>
      <c r="C60" s="982"/>
      <c r="D60" s="982"/>
      <c r="E60" s="982"/>
      <c r="F60" s="982"/>
      <c r="G60" s="982"/>
      <c r="H60" s="982"/>
      <c r="I60" s="982"/>
      <c r="J60" s="983"/>
      <c r="K60" s="79"/>
    </row>
    <row r="61" spans="2:12" ht="21" customHeight="1" x14ac:dyDescent="0.2">
      <c r="B61" s="984"/>
      <c r="C61" s="985"/>
      <c r="D61" s="985"/>
      <c r="E61" s="985"/>
      <c r="F61" s="985"/>
      <c r="G61" s="985"/>
      <c r="H61" s="985"/>
      <c r="I61" s="985"/>
      <c r="J61" s="986"/>
      <c r="K61" s="79"/>
    </row>
  </sheetData>
  <sheetProtection password="EB1C" sheet="1" objects="1" scenarios="1"/>
  <mergeCells count="29">
    <mergeCell ref="B16:J16"/>
    <mergeCell ref="L18:L26"/>
    <mergeCell ref="B55:J55"/>
    <mergeCell ref="B29:J54"/>
    <mergeCell ref="B28:J28"/>
    <mergeCell ref="B17:J27"/>
    <mergeCell ref="L29:L36"/>
    <mergeCell ref="L37:L53"/>
    <mergeCell ref="B60:J61"/>
    <mergeCell ref="G56:H57"/>
    <mergeCell ref="I56:J57"/>
    <mergeCell ref="B58:J58"/>
    <mergeCell ref="B56:D57"/>
    <mergeCell ref="E56:E57"/>
    <mergeCell ref="F56:F57"/>
    <mergeCell ref="F3:J3"/>
    <mergeCell ref="B12:J15"/>
    <mergeCell ref="B11:J11"/>
    <mergeCell ref="B2:D6"/>
    <mergeCell ref="F2:G2"/>
    <mergeCell ref="I2:J2"/>
    <mergeCell ref="F4:G4"/>
    <mergeCell ref="I4:J4"/>
    <mergeCell ref="F6:J6"/>
    <mergeCell ref="F5:J5"/>
    <mergeCell ref="B7:J7"/>
    <mergeCell ref="B8:J8"/>
    <mergeCell ref="B9:J9"/>
    <mergeCell ref="B10:J10"/>
  </mergeCells>
  <phoneticPr fontId="0" type="noConversion"/>
  <dataValidations count="1">
    <dataValidation type="list" allowBlank="1" showInputMessage="1" showErrorMessage="1" sqref="E56:E57" xr:uid="{00000000-0002-0000-0800-000000000000}">
      <formula1>$O$2:$O$4</formula1>
    </dataValidation>
  </dataValidations>
  <printOptions horizontalCentered="1"/>
  <pageMargins left="0.2" right="0.2" top="0.5" bottom="0.6" header="0.2" footer="0.2"/>
  <pageSetup scale="71" orientation="portrait" r:id="rId1"/>
  <headerFooter>
    <oddFooter xml:space="preserve">&amp;L&amp;8File: &amp;F
Tab: &amp;A&amp;C&amp;8Revised 10/2023&amp;R&amp;8&amp;D
&amp;T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25"/>
    <pageSetUpPr fitToPage="1"/>
  </sheetPr>
  <dimension ref="A1:Y69"/>
  <sheetViews>
    <sheetView showGridLines="0" showRowColHeaders="0" showZeros="0" zoomScale="80" zoomScaleNormal="80" workbookViewId="0">
      <selection activeCell="D13" sqref="D13:H13"/>
    </sheetView>
  </sheetViews>
  <sheetFormatPr defaultColWidth="9.140625" defaultRowHeight="12.75" x14ac:dyDescent="0.2"/>
  <cols>
    <col min="1" max="1" width="3.7109375" customWidth="1"/>
    <col min="2" max="2" width="12.42578125" customWidth="1"/>
    <col min="3" max="3" width="11.42578125" customWidth="1"/>
    <col min="4" max="4" width="11.5703125" customWidth="1"/>
    <col min="5" max="5" width="8.7109375" hidden="1" customWidth="1"/>
    <col min="6" max="6" width="14.28515625" customWidth="1"/>
    <col min="7" max="7" width="10" customWidth="1"/>
    <col min="8" max="8" width="9.7109375" customWidth="1"/>
    <col min="9" max="9" width="16.7109375" customWidth="1"/>
    <col min="10" max="10" width="10.42578125" customWidth="1"/>
    <col min="11" max="11" width="3.140625" customWidth="1"/>
    <col min="12" max="12" width="16.5703125" customWidth="1"/>
    <col min="13" max="13" width="25.42578125" customWidth="1"/>
  </cols>
  <sheetData>
    <row r="1" spans="2:13" x14ac:dyDescent="0.2">
      <c r="B1" s="1116" t="s">
        <v>343</v>
      </c>
      <c r="C1" s="1117"/>
      <c r="D1" s="1117"/>
      <c r="E1" s="1117"/>
      <c r="F1" s="1117"/>
      <c r="G1" s="1117"/>
      <c r="H1" s="1117"/>
      <c r="I1" s="1117"/>
      <c r="J1" s="1117"/>
      <c r="K1" s="1117"/>
      <c r="L1" s="1117"/>
      <c r="M1" s="1118"/>
    </row>
    <row r="2" spans="2:13" ht="28.5" customHeight="1" thickBot="1" x14ac:dyDescent="0.25">
      <c r="B2" s="1119"/>
      <c r="C2" s="1120"/>
      <c r="D2" s="1120"/>
      <c r="E2" s="1120"/>
      <c r="F2" s="1120"/>
      <c r="G2" s="1120"/>
      <c r="H2" s="1120"/>
      <c r="I2" s="1120"/>
      <c r="J2" s="1120"/>
      <c r="K2" s="1120"/>
      <c r="L2" s="1120"/>
      <c r="M2" s="1121"/>
    </row>
    <row r="3" spans="2:13" ht="13.5" thickBot="1" x14ac:dyDescent="0.25"/>
    <row r="4" spans="2:13" x14ac:dyDescent="0.2">
      <c r="B4" s="1159" t="s">
        <v>140</v>
      </c>
      <c r="C4" s="1160"/>
      <c r="D4" s="1160"/>
      <c r="E4" s="1160"/>
      <c r="F4" s="1160"/>
      <c r="G4" s="1160"/>
      <c r="H4" s="1160"/>
      <c r="I4" s="1160"/>
      <c r="J4" s="1160"/>
      <c r="K4" s="1160"/>
      <c r="L4" s="1160"/>
      <c r="M4" s="1161"/>
    </row>
    <row r="5" spans="2:13" x14ac:dyDescent="0.2">
      <c r="B5" s="1162"/>
      <c r="C5" s="1163"/>
      <c r="D5" s="1163"/>
      <c r="E5" s="1163"/>
      <c r="F5" s="1163"/>
      <c r="G5" s="1163"/>
      <c r="H5" s="1163"/>
      <c r="I5" s="1163"/>
      <c r="J5" s="1163"/>
      <c r="K5" s="1163"/>
      <c r="L5" s="1163"/>
      <c r="M5" s="1164"/>
    </row>
    <row r="6" spans="2:13" ht="13.5" thickBot="1" x14ac:dyDescent="0.25">
      <c r="B6" s="1165"/>
      <c r="C6" s="1166"/>
      <c r="D6" s="1166"/>
      <c r="E6" s="1166"/>
      <c r="F6" s="1166"/>
      <c r="G6" s="1166"/>
      <c r="H6" s="1166"/>
      <c r="I6" s="1166"/>
      <c r="J6" s="1166"/>
      <c r="K6" s="1166"/>
      <c r="L6" s="1166"/>
      <c r="M6" s="1167"/>
    </row>
    <row r="7" spans="2:13" ht="21" thickBot="1" x14ac:dyDescent="0.35">
      <c r="B7" s="1031" t="s">
        <v>30</v>
      </c>
      <c r="C7" s="1032"/>
      <c r="D7" s="1032"/>
      <c r="E7" s="1032"/>
      <c r="F7" s="1032"/>
      <c r="G7" s="1032"/>
      <c r="H7" s="1032"/>
      <c r="I7" s="1032"/>
      <c r="J7" s="1032"/>
      <c r="K7" s="1032"/>
      <c r="L7" s="1032"/>
      <c r="M7" s="1032"/>
    </row>
    <row r="8" spans="2:13" ht="190.5" customHeight="1" thickBot="1" x14ac:dyDescent="0.25">
      <c r="B8" s="1028" t="s">
        <v>211</v>
      </c>
      <c r="C8" s="1029"/>
      <c r="D8" s="1029"/>
      <c r="E8" s="1029"/>
      <c r="F8" s="1029"/>
      <c r="G8" s="1029"/>
      <c r="H8" s="1029"/>
      <c r="I8" s="1029"/>
      <c r="J8" s="1029"/>
      <c r="K8" s="1029"/>
      <c r="L8" s="1029"/>
      <c r="M8" s="1030"/>
    </row>
    <row r="9" spans="2:13" s="18" customFormat="1" ht="25.5" x14ac:dyDescent="0.35">
      <c r="B9" s="1046" t="s">
        <v>344</v>
      </c>
      <c r="C9" s="1046"/>
      <c r="D9" s="1046"/>
      <c r="E9" s="1046"/>
      <c r="F9" s="1046"/>
      <c r="G9" s="1046"/>
      <c r="H9" s="1046"/>
      <c r="I9" s="1046"/>
      <c r="J9" s="1046"/>
      <c r="K9" s="1046"/>
      <c r="L9" s="1046"/>
      <c r="M9" s="1046"/>
    </row>
    <row r="10" spans="2:13" s="19" customFormat="1" ht="25.5" x14ac:dyDescent="0.35">
      <c r="B10" s="1047" t="s">
        <v>46</v>
      </c>
      <c r="C10" s="1047"/>
      <c r="D10" s="1047"/>
      <c r="E10" s="1047"/>
      <c r="F10" s="1047"/>
      <c r="G10" s="1047"/>
      <c r="H10" s="1047"/>
      <c r="I10" s="1047"/>
      <c r="J10" s="1047"/>
      <c r="K10" s="1047"/>
      <c r="L10" s="1047"/>
      <c r="M10" s="1047"/>
    </row>
    <row r="11" spans="2:13" s="19" customFormat="1" ht="15.75" x14ac:dyDescent="0.25">
      <c r="B11" s="1169" t="s">
        <v>106</v>
      </c>
      <c r="C11" s="1170"/>
      <c r="D11" s="1170"/>
      <c r="E11" s="1170"/>
      <c r="F11" s="1170"/>
      <c r="G11" s="1170"/>
      <c r="H11" s="1170"/>
      <c r="I11" s="1170"/>
      <c r="J11" s="1170"/>
      <c r="K11" s="1170"/>
      <c r="L11" s="1170"/>
      <c r="M11" s="1170"/>
    </row>
    <row r="12" spans="2:13" ht="14.25" customHeight="1" thickBot="1" x14ac:dyDescent="0.25">
      <c r="B12" s="1129"/>
      <c r="C12" s="1129"/>
      <c r="D12" s="1130"/>
      <c r="E12" s="1130"/>
      <c r="F12" s="1130"/>
      <c r="G12" s="1130"/>
      <c r="H12" s="26"/>
      <c r="I12" s="26"/>
      <c r="J12" s="26"/>
      <c r="K12" s="26"/>
      <c r="L12" s="26"/>
      <c r="M12" s="26"/>
    </row>
    <row r="13" spans="2:13" ht="24" customHeight="1" thickBot="1" x14ac:dyDescent="0.3">
      <c r="B13" s="1171" t="s">
        <v>100</v>
      </c>
      <c r="C13" s="1172"/>
      <c r="D13" s="1040"/>
      <c r="E13" s="1041"/>
      <c r="F13" s="1041"/>
      <c r="G13" s="1041"/>
      <c r="H13" s="1042"/>
      <c r="I13" s="26"/>
      <c r="J13" s="1049" t="s">
        <v>159</v>
      </c>
      <c r="K13" s="1050"/>
      <c r="L13" s="1133">
        <f ca="1">TODAY()</f>
        <v>46091</v>
      </c>
      <c r="M13" s="1134"/>
    </row>
    <row r="14" spans="2:13" ht="18" customHeight="1" thickBot="1" x14ac:dyDescent="0.25">
      <c r="B14" s="121"/>
      <c r="C14" s="121"/>
      <c r="D14" s="38"/>
      <c r="E14" s="38"/>
      <c r="F14" s="38"/>
      <c r="G14" s="38"/>
      <c r="H14" s="39"/>
      <c r="I14" s="26"/>
      <c r="J14" s="36"/>
      <c r="K14" s="37"/>
      <c r="L14" s="34"/>
      <c r="M14" s="35"/>
    </row>
    <row r="15" spans="2:13" ht="18" customHeight="1" x14ac:dyDescent="0.2">
      <c r="B15" s="1033" t="s">
        <v>294</v>
      </c>
      <c r="C15" s="1034"/>
      <c r="D15" s="1151"/>
      <c r="E15" s="1152"/>
      <c r="F15" s="1152"/>
      <c r="G15" s="1152"/>
      <c r="H15" s="1153"/>
      <c r="I15" s="1048"/>
      <c r="J15" s="1057" t="s">
        <v>102</v>
      </c>
      <c r="K15" s="1058"/>
      <c r="L15" s="1051">
        <f>'START HERE'!E32</f>
        <v>0</v>
      </c>
      <c r="M15" s="1052"/>
    </row>
    <row r="16" spans="2:13" ht="27.75" customHeight="1" thickBot="1" x14ac:dyDescent="0.25">
      <c r="B16" s="1035"/>
      <c r="C16" s="1036"/>
      <c r="D16" s="1154"/>
      <c r="E16" s="1155"/>
      <c r="F16" s="1155"/>
      <c r="G16" s="1155"/>
      <c r="H16" s="1156"/>
      <c r="I16" s="1048"/>
      <c r="J16" s="1059"/>
      <c r="K16" s="1060"/>
      <c r="L16" s="1053"/>
      <c r="M16" s="1054"/>
    </row>
    <row r="17" spans="2:17" ht="18" customHeight="1" thickBot="1" x14ac:dyDescent="0.25">
      <c r="B17" s="1043" t="s">
        <v>101</v>
      </c>
      <c r="C17" s="1044"/>
      <c r="D17" s="1044"/>
      <c r="E17" s="1044"/>
      <c r="F17" s="1044"/>
      <c r="G17" s="1044"/>
      <c r="H17" s="1045"/>
      <c r="I17" s="1184"/>
      <c r="J17" s="1061"/>
      <c r="K17" s="1062"/>
      <c r="L17" s="1055"/>
      <c r="M17" s="1056"/>
    </row>
    <row r="18" spans="2:17" ht="18" customHeight="1" thickBot="1" x14ac:dyDescent="0.25">
      <c r="B18" s="1178" t="s">
        <v>99</v>
      </c>
      <c r="C18" s="1034"/>
      <c r="D18" s="1175"/>
      <c r="E18" s="1176"/>
      <c r="F18" s="1176"/>
      <c r="G18" s="1176"/>
      <c r="H18" s="1177"/>
      <c r="I18" s="1184"/>
      <c r="J18" s="1135" t="s">
        <v>107</v>
      </c>
      <c r="K18" s="1136"/>
      <c r="L18" s="1182">
        <f>'START HERE'!E31</f>
        <v>0</v>
      </c>
      <c r="M18" s="1183"/>
    </row>
    <row r="19" spans="2:17" ht="24" customHeight="1" thickBot="1" x14ac:dyDescent="0.25">
      <c r="B19" s="1179"/>
      <c r="C19" s="1180"/>
      <c r="D19" s="1137"/>
      <c r="E19" s="1138"/>
      <c r="F19" s="1138"/>
      <c r="G19" s="1138"/>
      <c r="H19" s="1139"/>
      <c r="J19" s="1037" t="s">
        <v>104</v>
      </c>
      <c r="K19" s="1038"/>
      <c r="L19" s="1038"/>
      <c r="M19" s="1039"/>
    </row>
    <row r="20" spans="2:17" ht="24" customHeight="1" thickBot="1" x14ac:dyDescent="0.3">
      <c r="B20" s="1181"/>
      <c r="C20" s="1036"/>
      <c r="D20" s="1137"/>
      <c r="E20" s="1138"/>
      <c r="F20" s="1138"/>
      <c r="G20" s="1138"/>
      <c r="H20" s="1139"/>
      <c r="J20" s="1123" t="s">
        <v>103</v>
      </c>
      <c r="K20" s="1124"/>
      <c r="L20" s="1090">
        <f>'START HERE'!E44</f>
        <v>0</v>
      </c>
      <c r="M20" s="1091"/>
    </row>
    <row r="21" spans="2:17" ht="24" customHeight="1" thickBot="1" x14ac:dyDescent="0.3">
      <c r="B21" s="1131" t="s">
        <v>108</v>
      </c>
      <c r="C21" s="1132"/>
      <c r="D21" s="1126" t="s">
        <v>15</v>
      </c>
      <c r="E21" s="1127"/>
      <c r="F21" s="1127"/>
      <c r="G21" s="1127"/>
      <c r="H21" s="1128"/>
      <c r="J21" s="1123" t="s">
        <v>110</v>
      </c>
      <c r="K21" s="1124"/>
      <c r="L21" s="1090">
        <f>'START HERE'!E45</f>
        <v>0</v>
      </c>
      <c r="M21" s="1091"/>
    </row>
    <row r="22" spans="2:17" ht="24" customHeight="1" thickBot="1" x14ac:dyDescent="0.3">
      <c r="B22" s="1131" t="s">
        <v>109</v>
      </c>
      <c r="C22" s="1132"/>
      <c r="D22" s="1126" t="s">
        <v>15</v>
      </c>
      <c r="E22" s="1127"/>
      <c r="F22" s="1127"/>
      <c r="G22" s="1127"/>
      <c r="H22" s="1128"/>
      <c r="J22" s="1123" t="s">
        <v>111</v>
      </c>
      <c r="K22" s="1124"/>
      <c r="L22" s="1090">
        <f>'START HERE'!E46</f>
        <v>0</v>
      </c>
      <c r="M22" s="1091"/>
    </row>
    <row r="23" spans="2:17" ht="24" customHeight="1" thickBot="1" x14ac:dyDescent="0.25">
      <c r="B23" s="1173" t="s">
        <v>113</v>
      </c>
      <c r="C23" s="1174"/>
      <c r="D23" s="1140" t="s">
        <v>15</v>
      </c>
      <c r="E23" s="1141"/>
      <c r="F23" s="1141"/>
      <c r="G23" s="1141"/>
      <c r="H23" s="1142"/>
      <c r="J23" s="1143" t="s">
        <v>121</v>
      </c>
      <c r="K23" s="1144"/>
      <c r="L23" s="1112" t="s">
        <v>160</v>
      </c>
      <c r="M23" s="1113"/>
    </row>
    <row r="24" spans="2:17" ht="13.5" thickBot="1" x14ac:dyDescent="0.25">
      <c r="B24" s="16"/>
      <c r="C24" s="16"/>
      <c r="D24" s="33"/>
      <c r="E24" s="33"/>
      <c r="F24" s="33"/>
      <c r="G24" s="33"/>
      <c r="J24" s="1145"/>
      <c r="K24" s="1146"/>
      <c r="L24" s="1114"/>
      <c r="M24" s="1115"/>
    </row>
    <row r="25" spans="2:17" ht="23.25" customHeight="1" x14ac:dyDescent="0.35">
      <c r="B25" s="1125" t="s">
        <v>114</v>
      </c>
      <c r="C25" s="1125"/>
      <c r="D25" s="1125"/>
      <c r="E25" s="1157">
        <f ca="1">L13+28</f>
        <v>46119</v>
      </c>
      <c r="F25" s="1157"/>
      <c r="G25" s="1157"/>
      <c r="H25" s="1122" t="s">
        <v>345</v>
      </c>
      <c r="I25" s="1122"/>
      <c r="J25" s="1122"/>
      <c r="K25" s="1122"/>
      <c r="L25" s="1122"/>
      <c r="M25" s="1122"/>
    </row>
    <row r="26" spans="2:17" ht="15.75" customHeight="1" x14ac:dyDescent="0.25">
      <c r="B26" s="1122" t="s">
        <v>115</v>
      </c>
      <c r="C26" s="1122"/>
      <c r="D26" s="1122"/>
      <c r="E26" s="1122"/>
      <c r="F26" s="1122"/>
      <c r="G26" s="1122"/>
      <c r="H26" s="1122"/>
      <c r="I26" s="1122"/>
      <c r="J26" s="1122"/>
      <c r="K26" s="1122"/>
      <c r="L26" s="1122"/>
      <c r="M26" s="1122"/>
    </row>
    <row r="27" spans="2:17" s="20" customFormat="1" ht="15.75" customHeight="1" x14ac:dyDescent="0.25">
      <c r="B27" s="45"/>
      <c r="C27" s="45"/>
      <c r="D27" s="45"/>
      <c r="E27" s="45"/>
      <c r="F27" s="45"/>
      <c r="G27" s="46"/>
      <c r="H27" s="47"/>
      <c r="I27" s="47"/>
      <c r="J27" s="47"/>
      <c r="K27" s="47"/>
      <c r="L27" s="47"/>
      <c r="M27" s="47"/>
    </row>
    <row r="28" spans="2:17" s="20" customFormat="1" ht="14.25" customHeight="1" x14ac:dyDescent="0.25">
      <c r="B28" s="1168" t="s">
        <v>220</v>
      </c>
      <c r="C28" s="1168"/>
      <c r="D28" s="1168"/>
      <c r="E28" s="1168"/>
      <c r="F28" s="1168"/>
      <c r="G28" s="1168"/>
      <c r="H28" s="1168"/>
      <c r="I28" s="1168"/>
      <c r="J28" s="1168"/>
      <c r="K28" s="1168"/>
      <c r="L28" s="1168"/>
      <c r="M28" s="1168"/>
    </row>
    <row r="29" spans="2:17" s="20" customFormat="1" ht="14.25" customHeight="1" x14ac:dyDescent="0.2">
      <c r="B29" s="15"/>
      <c r="C29" s="15"/>
      <c r="D29" s="15"/>
      <c r="E29" s="15"/>
      <c r="F29" s="15"/>
      <c r="G29" s="15"/>
      <c r="H29" s="15"/>
      <c r="I29" s="15"/>
      <c r="J29"/>
      <c r="K29"/>
      <c r="L29"/>
      <c r="M29"/>
    </row>
    <row r="30" spans="2:17" x14ac:dyDescent="0.2">
      <c r="B30" s="1106" t="s">
        <v>153</v>
      </c>
      <c r="C30" s="1107"/>
      <c r="D30" s="1107"/>
      <c r="E30" s="1107"/>
      <c r="F30" s="1107"/>
      <c r="G30" s="1107"/>
      <c r="H30" s="1107"/>
      <c r="I30" s="1107"/>
      <c r="J30" s="1107"/>
      <c r="K30" s="1107"/>
      <c r="L30" s="1108"/>
      <c r="M30" s="27" t="s">
        <v>96</v>
      </c>
      <c r="O30" s="76"/>
      <c r="P30" s="76"/>
      <c r="Q30" s="76"/>
    </row>
    <row r="31" spans="2:17" s="26" customFormat="1" ht="15.75" x14ac:dyDescent="0.25">
      <c r="B31" s="14">
        <v>1</v>
      </c>
      <c r="C31" s="1109"/>
      <c r="D31" s="1110"/>
      <c r="E31" s="1110"/>
      <c r="F31" s="1110"/>
      <c r="G31" s="1110"/>
      <c r="H31" s="1110"/>
      <c r="I31" s="1110"/>
      <c r="J31" s="1110"/>
      <c r="K31" s="1110"/>
      <c r="L31" s="1111"/>
      <c r="M31" s="17">
        <v>0</v>
      </c>
      <c r="O31" s="76"/>
      <c r="P31" s="76"/>
      <c r="Q31" s="76"/>
    </row>
    <row r="32" spans="2:17" s="19" customFormat="1" ht="15.75" x14ac:dyDescent="0.25">
      <c r="B32" s="14">
        <v>2</v>
      </c>
      <c r="C32" s="1109"/>
      <c r="D32" s="1110"/>
      <c r="E32" s="1110"/>
      <c r="F32" s="1110"/>
      <c r="G32" s="1110"/>
      <c r="H32" s="1110"/>
      <c r="I32" s="1110"/>
      <c r="J32" s="1110"/>
      <c r="K32" s="1110"/>
      <c r="L32" s="1111"/>
      <c r="M32" s="17">
        <v>0</v>
      </c>
      <c r="O32" s="76"/>
      <c r="P32" s="76"/>
      <c r="Q32" s="76"/>
    </row>
    <row r="33" spans="1:25" s="19" customFormat="1" ht="15.75" customHeight="1" x14ac:dyDescent="0.25">
      <c r="B33" s="14">
        <v>3</v>
      </c>
      <c r="C33" s="1109"/>
      <c r="D33" s="1110"/>
      <c r="E33" s="1110"/>
      <c r="F33" s="1110"/>
      <c r="G33" s="1110"/>
      <c r="H33" s="1110"/>
      <c r="I33" s="1110"/>
      <c r="J33" s="1110"/>
      <c r="K33" s="1110"/>
      <c r="L33" s="1111"/>
      <c r="M33" s="17">
        <v>0</v>
      </c>
      <c r="O33" s="76"/>
      <c r="P33" s="76"/>
      <c r="Q33" s="76"/>
    </row>
    <row r="34" spans="1:25" s="19" customFormat="1" ht="15.75" x14ac:dyDescent="0.25">
      <c r="B34" s="14">
        <v>4</v>
      </c>
      <c r="C34" s="1109"/>
      <c r="D34" s="1110"/>
      <c r="E34" s="1110"/>
      <c r="F34" s="1110"/>
      <c r="G34" s="1110"/>
      <c r="H34" s="1110"/>
      <c r="I34" s="1110"/>
      <c r="J34" s="1110"/>
      <c r="K34" s="1110"/>
      <c r="L34" s="1111"/>
      <c r="M34" s="17">
        <v>0</v>
      </c>
      <c r="O34" s="76"/>
      <c r="P34" s="76"/>
      <c r="Q34" s="76"/>
    </row>
    <row r="35" spans="1:25" s="19" customFormat="1" ht="15.75" x14ac:dyDescent="0.25">
      <c r="B35" s="14">
        <v>5</v>
      </c>
      <c r="C35" s="1109"/>
      <c r="D35" s="1110"/>
      <c r="E35" s="1110"/>
      <c r="F35" s="1110"/>
      <c r="G35" s="1110"/>
      <c r="H35" s="1110"/>
      <c r="I35" s="1110"/>
      <c r="J35" s="1110"/>
      <c r="K35" s="1110"/>
      <c r="L35" s="1111"/>
      <c r="M35" s="17">
        <v>0</v>
      </c>
      <c r="O35" s="76"/>
      <c r="P35" s="76"/>
      <c r="Q35" s="76"/>
    </row>
    <row r="36" spans="1:25" s="19" customFormat="1" ht="15.75" x14ac:dyDescent="0.25">
      <c r="B36" s="14">
        <v>6</v>
      </c>
      <c r="C36" s="1109"/>
      <c r="D36" s="1110"/>
      <c r="E36" s="1110"/>
      <c r="F36" s="1110"/>
      <c r="G36" s="1110"/>
      <c r="H36" s="1110"/>
      <c r="I36" s="1110"/>
      <c r="J36" s="1110"/>
      <c r="K36" s="1110"/>
      <c r="L36" s="1111"/>
      <c r="M36" s="17">
        <v>0</v>
      </c>
    </row>
    <row r="37" spans="1:25" s="19" customFormat="1" ht="15.75" x14ac:dyDescent="0.25">
      <c r="B37" s="14">
        <v>7</v>
      </c>
      <c r="C37" s="1109"/>
      <c r="D37" s="1110"/>
      <c r="E37" s="1110"/>
      <c r="F37" s="1110"/>
      <c r="G37" s="1110"/>
      <c r="H37" s="1110"/>
      <c r="I37" s="1110"/>
      <c r="J37" s="1110"/>
      <c r="K37" s="1110"/>
      <c r="L37" s="1111"/>
      <c r="M37" s="17">
        <v>0</v>
      </c>
    </row>
    <row r="38" spans="1:25" s="19" customFormat="1" ht="15.75" x14ac:dyDescent="0.25">
      <c r="B38" s="14">
        <v>8</v>
      </c>
      <c r="C38" s="1109"/>
      <c r="D38" s="1110"/>
      <c r="E38" s="1110"/>
      <c r="F38" s="1110"/>
      <c r="G38" s="1110"/>
      <c r="H38" s="1110"/>
      <c r="I38" s="1110"/>
      <c r="J38" s="1110"/>
      <c r="K38" s="1110"/>
      <c r="L38" s="1111"/>
      <c r="M38" s="17">
        <v>0</v>
      </c>
    </row>
    <row r="39" spans="1:25" s="19" customFormat="1" ht="15.75" x14ac:dyDescent="0.25">
      <c r="B39" s="123">
        <v>9</v>
      </c>
      <c r="M39" s="17">
        <v>0</v>
      </c>
    </row>
    <row r="40" spans="1:25" s="19" customFormat="1" ht="16.5" thickBot="1" x14ac:dyDescent="0.3">
      <c r="B40" s="1063" t="s">
        <v>221</v>
      </c>
      <c r="C40" s="1064"/>
      <c r="D40" s="1064"/>
      <c r="E40" s="1064"/>
      <c r="F40" s="1064"/>
      <c r="G40" s="1064"/>
      <c r="H40" s="1064"/>
      <c r="I40" s="1065"/>
      <c r="J40" s="1066" t="s">
        <v>190</v>
      </c>
      <c r="K40" s="1067"/>
      <c r="L40" s="124" t="s">
        <v>98</v>
      </c>
      <c r="M40" s="122">
        <f>SUM(M31:M39)</f>
        <v>0</v>
      </c>
    </row>
    <row r="41" spans="1:25" s="19" customFormat="1" ht="17.25" thickTop="1" thickBot="1" x14ac:dyDescent="0.3">
      <c r="A41" s="1083"/>
      <c r="B41" s="1083"/>
      <c r="C41" s="1083"/>
      <c r="D41" s="1083"/>
      <c r="E41" s="1083"/>
      <c r="F41" s="1083"/>
      <c r="G41" s="1083"/>
      <c r="H41" s="1083"/>
      <c r="I41" s="1083"/>
      <c r="J41" s="1083"/>
      <c r="K41" s="22"/>
      <c r="L41" s="23"/>
      <c r="M41" s="24" t="s">
        <v>15</v>
      </c>
      <c r="O41" s="21"/>
    </row>
    <row r="42" spans="1:25" s="19" customFormat="1" ht="16.5" thickBot="1" x14ac:dyDescent="0.3">
      <c r="B42" s="1072" t="s">
        <v>152</v>
      </c>
      <c r="C42" s="1073"/>
      <c r="D42" s="1073"/>
      <c r="E42" s="1073"/>
      <c r="F42" s="1073"/>
      <c r="G42" s="1073"/>
      <c r="H42" s="1073"/>
      <c r="I42" s="1073"/>
      <c r="J42" s="1073"/>
      <c r="K42" s="1073"/>
      <c r="L42" s="1073"/>
      <c r="M42" s="1074"/>
      <c r="O42" s="21"/>
      <c r="P42" s="21"/>
    </row>
    <row r="43" spans="1:25" s="19" customFormat="1" ht="15" x14ac:dyDescent="0.2">
      <c r="B43" s="1075"/>
      <c r="C43" s="1076"/>
      <c r="D43" s="1076"/>
      <c r="E43" s="1076"/>
      <c r="F43" s="1076"/>
      <c r="G43" s="1076"/>
      <c r="H43" s="1076"/>
      <c r="I43" s="1076"/>
      <c r="J43" s="1076"/>
      <c r="K43" s="1076"/>
      <c r="L43" s="1076"/>
      <c r="M43" s="1077"/>
      <c r="Y43" s="97" t="s">
        <v>190</v>
      </c>
    </row>
    <row r="44" spans="1:25" s="19" customFormat="1" ht="15" customHeight="1" x14ac:dyDescent="0.2">
      <c r="B44" s="1075"/>
      <c r="C44" s="1076"/>
      <c r="D44" s="1076"/>
      <c r="E44" s="1076"/>
      <c r="F44" s="1076"/>
      <c r="G44" s="1076"/>
      <c r="H44" s="1076"/>
      <c r="I44" s="1076"/>
      <c r="J44" s="1076"/>
      <c r="K44" s="1076"/>
      <c r="L44" s="1076"/>
      <c r="M44" s="1077"/>
      <c r="Y44" s="97" t="s">
        <v>222</v>
      </c>
    </row>
    <row r="45" spans="1:25" s="19" customFormat="1" ht="15" customHeight="1" x14ac:dyDescent="0.2">
      <c r="B45" s="1075"/>
      <c r="C45" s="1076"/>
      <c r="D45" s="1076"/>
      <c r="E45" s="1076"/>
      <c r="F45" s="1076"/>
      <c r="G45" s="1076"/>
      <c r="H45" s="1076"/>
      <c r="I45" s="1076"/>
      <c r="J45" s="1076"/>
      <c r="K45" s="1076"/>
      <c r="L45" s="1076"/>
      <c r="M45" s="1077"/>
      <c r="Y45" s="97" t="s">
        <v>223</v>
      </c>
    </row>
    <row r="46" spans="1:25" s="19" customFormat="1" ht="15" customHeight="1" x14ac:dyDescent="0.2">
      <c r="B46" s="1075"/>
      <c r="C46" s="1076"/>
      <c r="D46" s="1076"/>
      <c r="E46" s="1076"/>
      <c r="F46" s="1076"/>
      <c r="G46" s="1076"/>
      <c r="H46" s="1076"/>
      <c r="I46" s="1076"/>
      <c r="J46" s="1076"/>
      <c r="K46" s="1076"/>
      <c r="L46" s="1076"/>
      <c r="M46" s="1077"/>
    </row>
    <row r="47" spans="1:25" s="19" customFormat="1" ht="15" x14ac:dyDescent="0.2">
      <c r="B47" s="1078"/>
      <c r="C47" s="1079"/>
      <c r="D47" s="1079"/>
      <c r="E47" s="1079"/>
      <c r="F47" s="1079"/>
      <c r="G47" s="1079"/>
      <c r="H47" s="1079"/>
      <c r="I47" s="1079"/>
      <c r="J47" s="1079"/>
      <c r="K47" s="1079"/>
      <c r="L47" s="1079"/>
      <c r="M47" s="1080"/>
    </row>
    <row r="48" spans="1:25" ht="12.75" customHeight="1" x14ac:dyDescent="0.2">
      <c r="B48" s="19"/>
      <c r="C48" s="19"/>
      <c r="D48" s="19"/>
      <c r="E48" s="19"/>
      <c r="F48" s="19"/>
      <c r="G48" s="19"/>
      <c r="H48" s="19"/>
      <c r="I48" s="19"/>
      <c r="J48" s="19"/>
      <c r="K48" s="19"/>
      <c r="L48" s="25"/>
      <c r="M48" s="25"/>
    </row>
    <row r="49" spans="2:13" ht="12.75" customHeight="1" x14ac:dyDescent="0.2">
      <c r="B49" s="1081" t="s">
        <v>217</v>
      </c>
      <c r="C49" s="1081"/>
      <c r="D49" s="1081"/>
      <c r="E49" s="1081"/>
      <c r="F49" s="1081"/>
      <c r="G49" s="1081"/>
      <c r="H49" s="1081"/>
      <c r="I49" s="1081"/>
      <c r="J49" s="1081"/>
      <c r="K49" s="1081"/>
      <c r="L49" s="1081"/>
      <c r="M49" s="1081"/>
    </row>
    <row r="50" spans="2:13" x14ac:dyDescent="0.2">
      <c r="B50" s="1081"/>
      <c r="C50" s="1081"/>
      <c r="D50" s="1081"/>
      <c r="E50" s="1081"/>
      <c r="F50" s="1081"/>
      <c r="G50" s="1081"/>
      <c r="H50" s="1081"/>
      <c r="I50" s="1081"/>
      <c r="J50" s="1081"/>
      <c r="K50" s="1081"/>
      <c r="L50" s="1081"/>
      <c r="M50" s="1081"/>
    </row>
    <row r="51" spans="2:13" x14ac:dyDescent="0.2">
      <c r="B51" s="26"/>
      <c r="C51" s="26"/>
      <c r="D51" s="26"/>
      <c r="E51" s="26"/>
      <c r="F51" s="26"/>
      <c r="G51" s="26"/>
      <c r="H51" s="26"/>
      <c r="I51" s="26"/>
      <c r="J51" s="26"/>
      <c r="K51" s="26"/>
      <c r="L51" s="26"/>
      <c r="M51" s="26"/>
    </row>
    <row r="52" spans="2:13" ht="14.25" x14ac:dyDescent="0.2">
      <c r="B52" s="1084" t="s">
        <v>218</v>
      </c>
      <c r="C52" s="1084"/>
      <c r="D52" s="1084"/>
      <c r="E52" s="1082"/>
      <c r="F52" s="1082"/>
      <c r="G52" s="1082"/>
      <c r="H52" s="1082"/>
      <c r="I52" s="1082"/>
      <c r="J52" s="26"/>
      <c r="K52" s="26"/>
      <c r="L52" s="29" t="s">
        <v>7</v>
      </c>
      <c r="M52" s="28"/>
    </row>
    <row r="53" spans="2:13" x14ac:dyDescent="0.2">
      <c r="B53" s="30"/>
      <c r="C53" s="30"/>
      <c r="D53" s="31"/>
      <c r="E53" s="26"/>
      <c r="F53" s="26"/>
      <c r="G53" s="26"/>
      <c r="H53" s="26"/>
      <c r="I53" s="26"/>
      <c r="J53" s="26"/>
      <c r="K53" s="26"/>
      <c r="L53" s="31"/>
      <c r="M53" s="26"/>
    </row>
    <row r="54" spans="2:13" ht="14.25" x14ac:dyDescent="0.2">
      <c r="B54" s="1084" t="s">
        <v>148</v>
      </c>
      <c r="C54" s="1084"/>
      <c r="D54" s="1084"/>
      <c r="E54" s="1082"/>
      <c r="F54" s="1082"/>
      <c r="G54" s="1082"/>
      <c r="H54" s="1082"/>
      <c r="I54" s="1082"/>
      <c r="J54" s="26"/>
      <c r="K54" s="26"/>
      <c r="L54" s="29" t="s">
        <v>7</v>
      </c>
      <c r="M54" s="28"/>
    </row>
    <row r="55" spans="2:13" ht="14.25" x14ac:dyDescent="0.2">
      <c r="B55" s="1084" t="s">
        <v>219</v>
      </c>
      <c r="C55" s="1084"/>
      <c r="D55" s="1084"/>
      <c r="E55" s="26"/>
      <c r="F55" s="26"/>
      <c r="G55" s="26"/>
      <c r="H55" s="26"/>
      <c r="I55" s="26"/>
      <c r="J55" s="26"/>
      <c r="K55" s="26"/>
      <c r="L55" s="31"/>
      <c r="M55" s="26"/>
    </row>
    <row r="56" spans="2:13" ht="14.25" x14ac:dyDescent="0.2">
      <c r="B56" s="1084" t="s">
        <v>296</v>
      </c>
      <c r="C56" s="1084"/>
      <c r="D56" s="1084"/>
      <c r="E56" s="1082"/>
      <c r="F56" s="1082"/>
      <c r="G56" s="1082"/>
      <c r="H56" s="1082"/>
      <c r="I56" s="1082"/>
      <c r="J56" s="26"/>
      <c r="K56" s="26"/>
      <c r="L56" s="29" t="s">
        <v>7</v>
      </c>
      <c r="M56" s="28"/>
    </row>
    <row r="57" spans="2:13" ht="15.75" customHeight="1" x14ac:dyDescent="0.2">
      <c r="B57" s="163" t="s">
        <v>297</v>
      </c>
      <c r="C57" s="44"/>
      <c r="D57" s="44"/>
      <c r="E57" s="26"/>
      <c r="F57" s="26"/>
      <c r="G57" s="26"/>
      <c r="H57" s="26"/>
      <c r="I57" s="26"/>
      <c r="J57" s="26"/>
      <c r="K57" s="26"/>
      <c r="L57" s="29"/>
      <c r="M57" s="26"/>
    </row>
    <row r="58" spans="2:13" ht="13.5" thickBot="1" x14ac:dyDescent="0.25">
      <c r="B58" s="26"/>
      <c r="C58" s="26"/>
      <c r="D58" s="26"/>
      <c r="E58" s="26"/>
      <c r="F58" s="26"/>
      <c r="G58" s="26"/>
      <c r="H58" s="26"/>
      <c r="I58" s="26"/>
      <c r="J58" s="26"/>
      <c r="K58" s="26"/>
      <c r="L58" s="32"/>
      <c r="M58" s="26"/>
    </row>
    <row r="59" spans="2:13" ht="38.25" customHeight="1" x14ac:dyDescent="0.2">
      <c r="B59" s="1147" t="s">
        <v>97</v>
      </c>
      <c r="C59" s="1148"/>
      <c r="D59" s="1148"/>
      <c r="E59" s="1149"/>
      <c r="F59" s="151" t="s">
        <v>295</v>
      </c>
      <c r="G59" s="1150" t="s">
        <v>151</v>
      </c>
      <c r="H59" s="1088"/>
      <c r="I59" s="160" t="s">
        <v>161</v>
      </c>
      <c r="J59" s="1087" t="s">
        <v>150</v>
      </c>
      <c r="K59" s="1088"/>
      <c r="L59" s="161" t="s">
        <v>149</v>
      </c>
      <c r="M59" s="162" t="s">
        <v>96</v>
      </c>
    </row>
    <row r="60" spans="2:13" ht="15.75" x14ac:dyDescent="0.25">
      <c r="B60" s="1089" t="s">
        <v>95</v>
      </c>
      <c r="C60" s="1105"/>
      <c r="D60" s="1105"/>
      <c r="E60" s="1105"/>
      <c r="F60" s="152"/>
      <c r="G60" s="1098"/>
      <c r="H60" s="1099"/>
      <c r="I60" s="154"/>
      <c r="J60" s="1085"/>
      <c r="K60" s="1086"/>
      <c r="L60" s="155"/>
      <c r="M60" s="156">
        <v>0</v>
      </c>
    </row>
    <row r="61" spans="2:13" ht="15.75" x14ac:dyDescent="0.25">
      <c r="B61" s="1089"/>
      <c r="C61" s="1105"/>
      <c r="D61" s="1105"/>
      <c r="E61" s="1105"/>
      <c r="F61" s="152"/>
      <c r="G61" s="1098"/>
      <c r="H61" s="1099"/>
      <c r="I61" s="154"/>
      <c r="J61" s="1085"/>
      <c r="K61" s="1086"/>
      <c r="L61" s="155"/>
      <c r="M61" s="156">
        <v>0</v>
      </c>
    </row>
    <row r="62" spans="2:13" ht="15.75" x14ac:dyDescent="0.25">
      <c r="B62" s="1100" t="s">
        <v>94</v>
      </c>
      <c r="C62" s="1158"/>
      <c r="D62" s="1158"/>
      <c r="E62" s="1158"/>
      <c r="F62" s="152"/>
      <c r="G62" s="1098"/>
      <c r="H62" s="1099"/>
      <c r="I62" s="154"/>
      <c r="J62" s="1085"/>
      <c r="K62" s="1086"/>
      <c r="L62" s="155"/>
      <c r="M62" s="156">
        <v>0</v>
      </c>
    </row>
    <row r="63" spans="2:13" ht="15.75" x14ac:dyDescent="0.25">
      <c r="B63" s="1100"/>
      <c r="C63" s="1158"/>
      <c r="D63" s="1158"/>
      <c r="E63" s="1158"/>
      <c r="F63" s="152"/>
      <c r="G63" s="1098"/>
      <c r="H63" s="1099"/>
      <c r="I63" s="154"/>
      <c r="J63" s="1085"/>
      <c r="K63" s="1086"/>
      <c r="L63" s="155"/>
      <c r="M63" s="156">
        <v>0</v>
      </c>
    </row>
    <row r="64" spans="2:13" ht="15.75" x14ac:dyDescent="0.25">
      <c r="B64" s="1100" t="s">
        <v>93</v>
      </c>
      <c r="C64" s="1102"/>
      <c r="D64" s="1102"/>
      <c r="E64" s="1102"/>
      <c r="F64" s="152"/>
      <c r="G64" s="1098"/>
      <c r="H64" s="1099"/>
      <c r="I64" s="154"/>
      <c r="J64" s="1085"/>
      <c r="K64" s="1086"/>
      <c r="L64" s="155"/>
      <c r="M64" s="156">
        <v>0</v>
      </c>
    </row>
    <row r="65" spans="2:13" ht="16.5" thickBot="1" x14ac:dyDescent="0.3">
      <c r="B65" s="1101"/>
      <c r="C65" s="1103"/>
      <c r="D65" s="1103"/>
      <c r="E65" s="1103"/>
      <c r="F65" s="153"/>
      <c r="G65" s="1068"/>
      <c r="H65" s="1069"/>
      <c r="I65" s="157"/>
      <c r="J65" s="1070"/>
      <c r="K65" s="1071"/>
      <c r="L65" s="158"/>
      <c r="M65" s="159">
        <v>0</v>
      </c>
    </row>
    <row r="66" spans="2:13" ht="13.5" thickBot="1" x14ac:dyDescent="0.25">
      <c r="B66" s="1104" t="str">
        <f>IF(M40=(SUM(M60:M65)),"TOTALS BALANCE READY TO PROCESS","OUT OF BALANCE CHECK ABOVE FIGURES")</f>
        <v>TOTALS BALANCE READY TO PROCESS</v>
      </c>
      <c r="C66" s="1104"/>
      <c r="D66" s="1104"/>
      <c r="E66" s="1104"/>
      <c r="F66" s="1104"/>
      <c r="G66" s="1104"/>
      <c r="H66" s="1104"/>
      <c r="I66" s="1104"/>
      <c r="J66" s="1104"/>
      <c r="K66" s="1104"/>
      <c r="L66" s="1104"/>
      <c r="M66" s="1104"/>
    </row>
    <row r="67" spans="2:13" ht="12.75" customHeight="1" x14ac:dyDescent="0.2">
      <c r="B67" s="1092" t="s">
        <v>112</v>
      </c>
      <c r="C67" s="1093"/>
      <c r="D67" s="1093"/>
      <c r="E67" s="1093"/>
      <c r="F67" s="1093"/>
      <c r="G67" s="1093"/>
      <c r="H67" s="1093"/>
      <c r="I67" s="1093"/>
      <c r="J67" s="1093"/>
      <c r="K67" s="1093"/>
      <c r="L67" s="1093"/>
      <c r="M67" s="1094"/>
    </row>
    <row r="68" spans="2:13" ht="27.75" customHeight="1" thickBot="1" x14ac:dyDescent="0.25">
      <c r="B68" s="1095"/>
      <c r="C68" s="1096"/>
      <c r="D68" s="1096"/>
      <c r="E68" s="1096"/>
      <c r="F68" s="1096"/>
      <c r="G68" s="1096"/>
      <c r="H68" s="1096"/>
      <c r="I68" s="1096"/>
      <c r="J68" s="1096"/>
      <c r="K68" s="1096"/>
      <c r="L68" s="1096"/>
      <c r="M68" s="1097"/>
    </row>
    <row r="69" spans="2:13" x14ac:dyDescent="0.2">
      <c r="B69" s="48"/>
      <c r="C69" s="48"/>
      <c r="D69" s="48"/>
      <c r="E69" s="48"/>
      <c r="F69" s="48"/>
      <c r="G69" s="48"/>
      <c r="H69" s="48"/>
      <c r="I69" s="48"/>
      <c r="J69" s="48"/>
      <c r="K69" s="48"/>
      <c r="L69" s="48"/>
      <c r="M69" s="48"/>
    </row>
  </sheetData>
  <sheetProtection password="EB1C" sheet="1" objects="1" scenarios="1"/>
  <mergeCells count="91">
    <mergeCell ref="J21:K21"/>
    <mergeCell ref="D15:H16"/>
    <mergeCell ref="E25:G25"/>
    <mergeCell ref="C62:E63"/>
    <mergeCell ref="B4:M6"/>
    <mergeCell ref="C32:L32"/>
    <mergeCell ref="B28:M28"/>
    <mergeCell ref="B11:M11"/>
    <mergeCell ref="B13:C13"/>
    <mergeCell ref="B23:C23"/>
    <mergeCell ref="D19:H19"/>
    <mergeCell ref="D18:H18"/>
    <mergeCell ref="B18:C20"/>
    <mergeCell ref="L18:M18"/>
    <mergeCell ref="D22:H22"/>
    <mergeCell ref="I17:I18"/>
    <mergeCell ref="B21:C21"/>
    <mergeCell ref="J22:K22"/>
    <mergeCell ref="J18:K18"/>
    <mergeCell ref="D20:H20"/>
    <mergeCell ref="G64:H64"/>
    <mergeCell ref="D23:H23"/>
    <mergeCell ref="C37:L37"/>
    <mergeCell ref="B54:D54"/>
    <mergeCell ref="J23:K24"/>
    <mergeCell ref="B56:D56"/>
    <mergeCell ref="E56:I56"/>
    <mergeCell ref="B59:E59"/>
    <mergeCell ref="G59:H59"/>
    <mergeCell ref="C36:L36"/>
    <mergeCell ref="C33:L33"/>
    <mergeCell ref="C34:L34"/>
    <mergeCell ref="B30:L30"/>
    <mergeCell ref="C31:L31"/>
    <mergeCell ref="C38:L38"/>
    <mergeCell ref="L23:M24"/>
    <mergeCell ref="B1:M2"/>
    <mergeCell ref="H25:M25"/>
    <mergeCell ref="J20:K20"/>
    <mergeCell ref="B26:M26"/>
    <mergeCell ref="B25:D25"/>
    <mergeCell ref="C35:L35"/>
    <mergeCell ref="D21:H21"/>
    <mergeCell ref="L22:M22"/>
    <mergeCell ref="B12:C12"/>
    <mergeCell ref="D12:G12"/>
    <mergeCell ref="B22:C22"/>
    <mergeCell ref="L13:M13"/>
    <mergeCell ref="L20:M20"/>
    <mergeCell ref="L21:M21"/>
    <mergeCell ref="B67:M68"/>
    <mergeCell ref="G60:H60"/>
    <mergeCell ref="G62:H62"/>
    <mergeCell ref="J62:K62"/>
    <mergeCell ref="G61:H61"/>
    <mergeCell ref="B62:B63"/>
    <mergeCell ref="B64:B65"/>
    <mergeCell ref="C64:E65"/>
    <mergeCell ref="J64:K64"/>
    <mergeCell ref="J61:K61"/>
    <mergeCell ref="J60:K60"/>
    <mergeCell ref="B66:M66"/>
    <mergeCell ref="G63:H63"/>
    <mergeCell ref="C60:E61"/>
    <mergeCell ref="B40:I40"/>
    <mergeCell ref="J40:K40"/>
    <mergeCell ref="G65:H65"/>
    <mergeCell ref="J65:K65"/>
    <mergeCell ref="B42:M42"/>
    <mergeCell ref="B43:M47"/>
    <mergeCell ref="B49:M50"/>
    <mergeCell ref="E52:I52"/>
    <mergeCell ref="A41:J41"/>
    <mergeCell ref="B52:D52"/>
    <mergeCell ref="J63:K63"/>
    <mergeCell ref="J59:K59"/>
    <mergeCell ref="B60:B61"/>
    <mergeCell ref="E54:I54"/>
    <mergeCell ref="B55:D55"/>
    <mergeCell ref="B8:M8"/>
    <mergeCell ref="B7:M7"/>
    <mergeCell ref="B15:C16"/>
    <mergeCell ref="J19:M19"/>
    <mergeCell ref="D13:H13"/>
    <mergeCell ref="B17:H17"/>
    <mergeCell ref="B9:M9"/>
    <mergeCell ref="B10:M10"/>
    <mergeCell ref="I15:I16"/>
    <mergeCell ref="J13:K13"/>
    <mergeCell ref="L15:M17"/>
    <mergeCell ref="J15:K17"/>
  </mergeCells>
  <phoneticPr fontId="44" type="noConversion"/>
  <dataValidations count="1">
    <dataValidation type="list" allowBlank="1" showInputMessage="1" showErrorMessage="1" sqref="J40:K40" xr:uid="{00000000-0002-0000-0900-000000000000}">
      <formula1>Y43:Y45</formula1>
    </dataValidation>
  </dataValidations>
  <hyperlinks>
    <hyperlink ref="B7" r:id="rId1" xr:uid="{00000000-0004-0000-0900-000000000000}"/>
  </hyperlinks>
  <pageMargins left="0.45" right="0.5" top="0.75" bottom="0.59" header="0.5" footer="0.25"/>
  <pageSetup scale="69" orientation="portrait" r:id="rId2"/>
  <headerFooter alignWithMargins="0">
    <oddFooter>&amp;L&amp;"Arial Narrow,Regular"&amp;9&amp;F&amp;C&amp;"Arial Narrow,Regular"&amp;9Revised 10/2023&amp;R&amp;"Arial Narrow,Regular"&amp;9&amp;D
&amp;T</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WORKBOOKS INSTRUCTIONS</vt:lpstr>
      <vt:lpstr>START HERE</vt:lpstr>
      <vt:lpstr>PTT</vt:lpstr>
      <vt:lpstr>TR ADV AGMT</vt:lpstr>
      <vt:lpstr>TV pg1</vt:lpstr>
      <vt:lpstr>TV pg2</vt:lpstr>
      <vt:lpstr>STUDENT LOG</vt:lpstr>
      <vt:lpstr>BREF</vt:lpstr>
      <vt:lpstr>Reg Ck Form</vt:lpstr>
      <vt:lpstr>PCard Instructions</vt:lpstr>
      <vt:lpstr>BREF!Print_Area</vt:lpstr>
      <vt:lpstr>PTT!Print_Area</vt:lpstr>
      <vt:lpstr>'Reg Ck Form'!Print_Area</vt:lpstr>
      <vt:lpstr>'START HERE'!Print_Area</vt:lpstr>
      <vt:lpstr>'STUDENT LOG'!Print_Area</vt:lpstr>
      <vt:lpstr>'TR ADV AGMT'!Print_Area</vt:lpstr>
      <vt:lpstr>'TV pg1'!Print_Area</vt:lpstr>
      <vt:lpstr>'TV pg2'!Print_Area</vt:lpstr>
      <vt:lpstr>'STUDENT LOG'!Print_Titles</vt:lpstr>
    </vt:vector>
  </TitlesOfParts>
  <Company>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Official University Travel Forms</dc:title>
  <dc:subject>Travel</dc:subject>
  <dc:creator>Rayonne J. Grant</dc:creator>
  <cp:lastModifiedBy>Bonnie Housley</cp:lastModifiedBy>
  <cp:lastPrinted>2023-12-29T17:08:57Z</cp:lastPrinted>
  <dcterms:created xsi:type="dcterms:W3CDTF">2005-02-21T22:27:16Z</dcterms:created>
  <dcterms:modified xsi:type="dcterms:W3CDTF">2026-03-11T13:54:54Z</dcterms:modified>
</cp:coreProperties>
</file>