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w348153\Desktop\"/>
    </mc:Choice>
  </mc:AlternateContent>
  <workbookProtection workbookAlgorithmName="SHA-512" workbookHashValue="rmqSArPiUdtzkU9Ph36OD2JGXFizWx0OMeTkkFGS0vF3bBFcqx9nmg2n4Z4WZlOHseqj1wIx4VfwNAL9V0osYw==" workbookSaltValue="c3yT3u4Ot5lNNmoFU7eTmQ==" workbookSpinCount="100000" lockStructure="1"/>
  <bookViews>
    <workbookView xWindow="-120" yWindow="-120" windowWidth="29040" windowHeight="15840" tabRatio="647" firstSheet="1" activeTab="6"/>
  </bookViews>
  <sheets>
    <sheet name="INSTRUCTIONS" sheetId="14" r:id="rId1"/>
    <sheet name="FAQ" sheetId="18" r:id="rId2"/>
    <sheet name="START HERE" sheetId="5" r:id="rId3"/>
    <sheet name="PTT" sheetId="9" r:id="rId4"/>
    <sheet name="TR ADV AGMT" sheetId="17" r:id="rId5"/>
    <sheet name="TV pg1" sheetId="1" r:id="rId6"/>
    <sheet name="TV pg2" sheetId="6" r:id="rId7"/>
    <sheet name="Multi Trip Mileage" sheetId="7" r:id="rId8"/>
    <sheet name="BREF" sheetId="11" r:id="rId9"/>
    <sheet name="Reg Ck Form" sheetId="15" r:id="rId10"/>
    <sheet name="PCard Instructions" sheetId="19" r:id="rId11"/>
  </sheets>
  <definedNames>
    <definedName name="_xlnm._FilterDatabase" localSheetId="6" hidden="1">'TV pg2'!$B$2:$M$41</definedName>
    <definedName name="_xlnm.Print_Area" localSheetId="8">BREF!$B$2:$K$45</definedName>
    <definedName name="_xlnm.Print_Area" localSheetId="0">INSTRUCTIONS!$B$1:$E$23</definedName>
    <definedName name="_xlnm.Print_Area" localSheetId="7">'Multi Trip Mileage'!$B$2:$K$56</definedName>
    <definedName name="_xlnm.Print_Area" localSheetId="10">'PCard Instructions'!$A$1:$L$68</definedName>
    <definedName name="_xlnm.Print_Area" localSheetId="3">PTT!$B$1:$F$44</definedName>
    <definedName name="_xlnm.Print_Area" localSheetId="9">'Reg Ck Form'!$B$9:$M$68</definedName>
    <definedName name="_xlnm.Print_Area" localSheetId="2">'START HERE'!$B$1:$E$48</definedName>
    <definedName name="_xlnm.Print_Area" localSheetId="4">'TR ADV AGMT'!$B$3:$J$36</definedName>
    <definedName name="_xlnm.Print_Area" localSheetId="5">'TV pg1'!$B$2:$P$56</definedName>
    <definedName name="_xlnm.Print_Area" localSheetId="6">'TV pg2'!$B$2:$K$50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0" i="6" l="1"/>
  <c r="F21" i="5" l="1"/>
  <c r="D14" i="6" l="1"/>
  <c r="E14" i="6"/>
  <c r="F14" i="6"/>
  <c r="G14" i="6"/>
  <c r="H14" i="6"/>
  <c r="I14" i="6"/>
  <c r="J14" i="6"/>
  <c r="C14" i="6"/>
  <c r="F8" i="7" l="1"/>
  <c r="C12" i="9" l="1"/>
  <c r="C15" i="9" l="1"/>
  <c r="J15" i="7" l="1"/>
  <c r="K15" i="7" s="1"/>
  <c r="J16" i="7"/>
  <c r="K16" i="7" s="1"/>
  <c r="J17" i="7"/>
  <c r="K17" i="7" s="1"/>
  <c r="J18" i="7"/>
  <c r="K18" i="7" s="1"/>
  <c r="J19" i="7"/>
  <c r="K19" i="7" s="1"/>
  <c r="J20" i="7"/>
  <c r="K20" i="7" s="1"/>
  <c r="J21" i="7"/>
  <c r="K21" i="7" s="1"/>
  <c r="J22" i="7"/>
  <c r="K22" i="7" s="1"/>
  <c r="J23" i="7"/>
  <c r="K23" i="7" s="1"/>
  <c r="J24" i="7"/>
  <c r="K24" i="7" s="1"/>
  <c r="J25" i="7"/>
  <c r="K25" i="7" s="1"/>
  <c r="J26" i="7"/>
  <c r="K26" i="7" s="1"/>
  <c r="J27" i="7"/>
  <c r="K27" i="7" s="1"/>
  <c r="J28" i="7"/>
  <c r="K28" i="7" s="1"/>
  <c r="J29" i="7"/>
  <c r="K29" i="7" s="1"/>
  <c r="J30" i="7"/>
  <c r="K30" i="7" s="1"/>
  <c r="J31" i="7"/>
  <c r="J32" i="7"/>
  <c r="K32" i="7" s="1"/>
  <c r="J33" i="7"/>
  <c r="K33" i="7" s="1"/>
  <c r="J34" i="7"/>
  <c r="K34" i="7" s="1"/>
  <c r="J35" i="7"/>
  <c r="K35" i="7" s="1"/>
  <c r="J36" i="7"/>
  <c r="K36" i="7" s="1"/>
  <c r="J37" i="7"/>
  <c r="K37" i="7" s="1"/>
  <c r="J38" i="7"/>
  <c r="K38" i="7" s="1"/>
  <c r="J39" i="7"/>
  <c r="K39" i="7" s="1"/>
  <c r="J40" i="7"/>
  <c r="K40" i="7" s="1"/>
  <c r="J41" i="7"/>
  <c r="K41" i="7" s="1"/>
  <c r="J42" i="7"/>
  <c r="K42" i="7" s="1"/>
  <c r="J43" i="7"/>
  <c r="K43" i="7" s="1"/>
  <c r="J44" i="7"/>
  <c r="K44" i="7" s="1"/>
  <c r="J45" i="7"/>
  <c r="K45" i="7" s="1"/>
  <c r="J46" i="7"/>
  <c r="K46" i="7" s="1"/>
  <c r="J47" i="7"/>
  <c r="K47" i="7" s="1"/>
  <c r="J48" i="7"/>
  <c r="K48" i="7" s="1"/>
  <c r="J49" i="7"/>
  <c r="K49" i="7" s="1"/>
  <c r="J50" i="7"/>
  <c r="K50" i="7" s="1"/>
  <c r="J51" i="7"/>
  <c r="K51" i="7" s="1"/>
  <c r="J52" i="7"/>
  <c r="K52" i="7" s="1"/>
  <c r="J53" i="7"/>
  <c r="K53" i="7" s="1"/>
  <c r="J54" i="7"/>
  <c r="K54" i="7" s="1"/>
  <c r="J55" i="7"/>
  <c r="K55" i="7" s="1"/>
  <c r="J14" i="7"/>
  <c r="K14" i="7" s="1"/>
  <c r="D27" i="9"/>
  <c r="C8" i="7"/>
  <c r="F6" i="7"/>
  <c r="C6" i="7"/>
  <c r="F5" i="7"/>
  <c r="C5" i="7"/>
  <c r="F4" i="7"/>
  <c r="C4" i="7"/>
  <c r="C17" i="9"/>
  <c r="F8" i="17"/>
  <c r="C16" i="1"/>
  <c r="D17" i="9"/>
  <c r="K42" i="1"/>
  <c r="D19" i="17"/>
  <c r="B30" i="9"/>
  <c r="G27" i="17" s="1"/>
  <c r="F11" i="17"/>
  <c r="F10" i="17"/>
  <c r="I9" i="17"/>
  <c r="F9" i="17"/>
  <c r="I7" i="17"/>
  <c r="F7" i="17"/>
  <c r="C10" i="1"/>
  <c r="K47" i="1"/>
  <c r="K20" i="6"/>
  <c r="J21" i="6"/>
  <c r="K21" i="6" s="1"/>
  <c r="J22" i="6"/>
  <c r="K22" i="6" s="1"/>
  <c r="J23" i="6"/>
  <c r="K23" i="6" s="1"/>
  <c r="J24" i="6"/>
  <c r="K24" i="6" s="1"/>
  <c r="J25" i="6"/>
  <c r="K25" i="6" s="1"/>
  <c r="J26" i="6"/>
  <c r="K26" i="6" s="1"/>
  <c r="J27" i="6"/>
  <c r="K27" i="6" s="1"/>
  <c r="J28" i="6"/>
  <c r="K28" i="6" s="1"/>
  <c r="K15" i="6"/>
  <c r="K35" i="6"/>
  <c r="K48" i="6"/>
  <c r="J23" i="1"/>
  <c r="K23" i="1" s="1"/>
  <c r="J22" i="1"/>
  <c r="K22" i="1" s="1"/>
  <c r="G47" i="1"/>
  <c r="G49" i="1"/>
  <c r="C49" i="1"/>
  <c r="C47" i="1"/>
  <c r="K31" i="7"/>
  <c r="J24" i="1"/>
  <c r="K24" i="1" s="1"/>
  <c r="D16" i="1"/>
  <c r="E16" i="1"/>
  <c r="F16" i="1"/>
  <c r="G16" i="1"/>
  <c r="H16" i="1"/>
  <c r="I16" i="1"/>
  <c r="J16" i="1"/>
  <c r="K17" i="1"/>
  <c r="K30" i="1"/>
  <c r="K38" i="1"/>
  <c r="K44" i="1"/>
  <c r="C7" i="9"/>
  <c r="C5" i="1"/>
  <c r="F4" i="1"/>
  <c r="M40" i="15"/>
  <c r="B66" i="15" s="1"/>
  <c r="C14" i="9"/>
  <c r="F8" i="6"/>
  <c r="C8" i="6"/>
  <c r="F6" i="6"/>
  <c r="C6" i="6"/>
  <c r="F5" i="6"/>
  <c r="C5" i="6"/>
  <c r="B7" i="6"/>
  <c r="F4" i="6"/>
  <c r="C4" i="6"/>
  <c r="C8" i="1"/>
  <c r="F7" i="1"/>
  <c r="I3" i="1"/>
  <c r="C4" i="1"/>
  <c r="C7" i="1"/>
  <c r="C6" i="1"/>
  <c r="C3" i="1"/>
  <c r="G3" i="11"/>
  <c r="G2" i="11"/>
  <c r="G6" i="11"/>
  <c r="J2" i="11"/>
  <c r="J4" i="11"/>
  <c r="G4" i="11"/>
  <c r="G5" i="11"/>
  <c r="D2" i="9"/>
  <c r="E29" i="9"/>
  <c r="C29" i="9"/>
  <c r="D30" i="9"/>
  <c r="C27" i="9"/>
  <c r="E6" i="9"/>
  <c r="E5" i="9"/>
  <c r="E3" i="9"/>
  <c r="E10" i="9"/>
  <c r="E9" i="9"/>
  <c r="E8" i="9"/>
  <c r="E7" i="9"/>
  <c r="C13" i="9"/>
  <c r="C10" i="9"/>
  <c r="C9" i="9"/>
  <c r="C8" i="9"/>
  <c r="L22" i="15"/>
  <c r="L21" i="15"/>
  <c r="L20" i="15"/>
  <c r="L15" i="15"/>
  <c r="L13" i="15"/>
  <c r="E25" i="15" s="1"/>
  <c r="L18" i="15"/>
  <c r="F3" i="1"/>
  <c r="C9" i="1"/>
  <c r="I8" i="1"/>
  <c r="F5" i="1"/>
  <c r="K14" i="6" l="1"/>
  <c r="K16" i="6" s="1"/>
  <c r="E20" i="9"/>
  <c r="F15" i="9"/>
  <c r="D21" i="17" s="1"/>
  <c r="D20" i="17"/>
  <c r="K56" i="7"/>
  <c r="K41" i="1" s="1"/>
  <c r="K16" i="1"/>
  <c r="K18" i="1" s="1"/>
  <c r="K29" i="6"/>
  <c r="K25" i="1"/>
  <c r="K50" i="6" l="1"/>
  <c r="K40" i="1" s="1"/>
  <c r="K39" i="1"/>
  <c r="K43" i="1" l="1"/>
  <c r="K49" i="1" s="1"/>
  <c r="K45" i="1" l="1"/>
</calcChain>
</file>

<file path=xl/comments1.xml><?xml version="1.0" encoding="utf-8"?>
<comments xmlns="http://schemas.openxmlformats.org/spreadsheetml/2006/main">
  <authors>
    <author>Rayonne J Grant</author>
  </authors>
  <commentList>
    <comment ref="E20" authorId="0" shapeId="0">
      <text>
        <r>
          <rPr>
            <b/>
            <sz val="9"/>
            <color indexed="81"/>
            <rFont val="Tahoma"/>
            <family val="2"/>
          </rPr>
          <t xml:space="preserve">A signed copy of your PTT will be sent back to this address. </t>
        </r>
        <r>
          <rPr>
            <sz val="9"/>
            <color indexed="81"/>
            <rFont val="Tahoma"/>
            <family val="2"/>
          </rPr>
          <t xml:space="preserve">
</t>
        </r>
      </text>
    </comment>
    <comment ref="E29" authorId="0" shapeId="0">
      <text>
        <r>
          <rPr>
            <sz val="8"/>
            <color indexed="81"/>
            <rFont val="Tahoma"/>
            <family val="2"/>
          </rPr>
          <t xml:space="preserve">Choose how much you want applied to this budget string.
</t>
        </r>
      </text>
    </comment>
    <comment ref="E34" authorId="0" shapeId="0">
      <text>
        <r>
          <rPr>
            <sz val="8"/>
            <color indexed="81"/>
            <rFont val="Tahoma"/>
            <family val="2"/>
          </rPr>
          <t xml:space="preserve">Choose how much you want applied to this budget string.
</t>
        </r>
      </text>
    </comment>
  </commentList>
</comments>
</file>

<file path=xl/comments2.xml><?xml version="1.0" encoding="utf-8"?>
<comments xmlns="http://schemas.openxmlformats.org/spreadsheetml/2006/main">
  <authors>
    <author>Rayonne J Grant</author>
    <author>Valued Sony Customer</author>
  </authors>
  <commentList>
    <comment ref="C19" authorId="0" shapeId="0">
      <text>
        <r>
          <rPr>
            <b/>
            <sz val="8"/>
            <color indexed="81"/>
            <rFont val="Tahoma"/>
            <family val="2"/>
          </rPr>
          <t xml:space="preserve">Overnight lodging is required for perdiem </t>
        </r>
      </text>
    </comment>
    <comment ref="C20" authorId="0" shapeId="0">
      <text>
        <r>
          <rPr>
            <b/>
            <sz val="8"/>
            <color indexed="81"/>
            <rFont val="Tahoma"/>
            <family val="2"/>
          </rPr>
          <t>If Conference: Attach Conference blocked room rate.</t>
        </r>
        <r>
          <rPr>
            <sz val="8"/>
            <color indexed="81"/>
            <rFont val="Tahoma"/>
            <family val="2"/>
          </rPr>
          <t xml:space="preserve">
</t>
        </r>
      </text>
    </comment>
    <comment ref="C22" authorId="0" shapeId="0">
      <text>
        <r>
          <rPr>
            <b/>
            <sz val="8"/>
            <color indexed="81"/>
            <rFont val="Tahoma"/>
            <family val="2"/>
          </rPr>
          <t>Obtain two cost comparisons, choose lowest fare. Attach comparisons to travel voucher.</t>
        </r>
      </text>
    </comment>
    <comment ref="C23" authorId="0" shapeId="0">
      <text>
        <r>
          <rPr>
            <b/>
            <sz val="8"/>
            <color indexed="81"/>
            <rFont val="Tahoma"/>
            <family val="2"/>
          </rPr>
          <t>Original Receipts required if over $10.00</t>
        </r>
        <r>
          <rPr>
            <sz val="8"/>
            <color indexed="81"/>
            <rFont val="Tahoma"/>
            <family val="2"/>
          </rPr>
          <t xml:space="preserve">
</t>
        </r>
      </text>
    </comment>
    <comment ref="E23" authorId="0" shapeId="0">
      <text>
        <r>
          <rPr>
            <b/>
            <sz val="8"/>
            <color indexed="81"/>
            <rFont val="Tahoma"/>
            <family val="2"/>
          </rPr>
          <t>REIMBURSEMENTS ARE NOT CONSIDERED ADVANCES.  DO A VOUCHER TO BE REIMBURSED.</t>
        </r>
      </text>
    </comment>
    <comment ref="C24" authorId="0" shapeId="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5" authorId="0" shapeId="0">
      <text>
        <r>
          <rPr>
            <b/>
            <sz val="8"/>
            <color indexed="81"/>
            <rFont val="Tahoma"/>
            <family val="2"/>
          </rPr>
          <t>Registrations fees can be paid with employees funds or on  the Pcard-not both (attach memo if both fields are used). Identify name of Pcard holder.</t>
        </r>
      </text>
    </comment>
    <comment ref="E25" authorId="0" shapeId="0">
      <text>
        <r>
          <rPr>
            <b/>
            <sz val="8"/>
            <color indexed="81"/>
            <rFont val="Tahoma"/>
            <family val="2"/>
          </rPr>
          <t>If it's your Pcard, type your name in the box.  If you are not the Pcard holder, type in the name of the persons card you are using.</t>
        </r>
      </text>
    </comment>
    <comment ref="C26" authorId="1" shapeId="0">
      <text>
        <r>
          <rPr>
            <b/>
            <sz val="8"/>
            <color indexed="81"/>
            <rFont val="Tahoma"/>
            <family val="2"/>
          </rPr>
          <t xml:space="preserve">Must use State Contract Rental Car Providers. See website for list &amp; prices. </t>
        </r>
        <r>
          <rPr>
            <sz val="8"/>
            <color indexed="81"/>
            <rFont val="Tahoma"/>
            <family val="2"/>
          </rPr>
          <t xml:space="preserve">
 </t>
        </r>
      </text>
    </comment>
    <comment ref="C28" authorId="0" shapeId="0">
      <text>
        <r>
          <rPr>
            <b/>
            <sz val="9"/>
            <color indexed="81"/>
            <rFont val="Tahoma"/>
            <family val="2"/>
          </rPr>
          <t>This amount will appear on the travel voucher to show the maximum that should be paid on this trip from all sources.</t>
        </r>
      </text>
    </comment>
  </commentList>
</comments>
</file>

<file path=xl/comments3.xml><?xml version="1.0" encoding="utf-8"?>
<comments xmlns="http://schemas.openxmlformats.org/spreadsheetml/2006/main">
  <authors>
    <author>Rayonne J Grant</author>
    <author>User</author>
    <author>HP Authorized Customer</author>
  </authors>
  <commentList>
    <comment ref="B20" authorId="0" shapeId="0">
      <text>
        <r>
          <rPr>
            <b/>
            <sz val="9"/>
            <color indexed="60"/>
            <rFont val="Tahoma"/>
            <family val="2"/>
          </rPr>
          <t>The rate on the form is fixed. If you need to change it to .18c, manually change it after printing.</t>
        </r>
      </text>
    </comment>
    <comment ref="B22" authorId="1" shapeId="0">
      <text>
        <r>
          <rPr>
            <b/>
            <sz val="8"/>
            <color indexed="10"/>
            <rFont val="Tahoma"/>
            <family val="2"/>
          </rPr>
          <t>ENTER DATES 
Month/Date/Year
DO NOT COMBINE DATES</t>
        </r>
        <r>
          <rPr>
            <sz val="8"/>
            <color indexed="81"/>
            <rFont val="Tahoma"/>
            <family val="2"/>
          </rPr>
          <t xml:space="preserve">
</t>
        </r>
      </text>
    </comment>
    <comment ref="B47" authorId="2" shapeId="0">
      <text>
        <r>
          <rPr>
            <b/>
            <sz val="8"/>
            <color indexed="81"/>
            <rFont val="Tahoma"/>
            <family val="2"/>
          </rPr>
          <t>Provide memo if chartfield info is different than PTT. Signatures required.</t>
        </r>
        <r>
          <rPr>
            <sz val="8"/>
            <color indexed="81"/>
            <rFont val="Tahoma"/>
            <family val="2"/>
          </rPr>
          <t xml:space="preserve">
</t>
        </r>
      </text>
    </comment>
  </commentList>
</comments>
</file>

<file path=xl/comments4.xml><?xml version="1.0" encoding="utf-8"?>
<comments xmlns="http://schemas.openxmlformats.org/spreadsheetml/2006/main">
  <authors>
    <author>Rayonne J Grant</author>
    <author>Valued Sony Customer</author>
  </authors>
  <commentList>
    <comment ref="D15" authorId="0" shapeId="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1" shapeId="0">
      <text>
        <r>
          <rPr>
            <b/>
            <sz val="8"/>
            <color indexed="10"/>
            <rFont val="Tahoma"/>
            <family val="2"/>
          </rPr>
          <t>Will expedite the process of getting a W9 - and getting a check processed.</t>
        </r>
      </text>
    </comment>
    <comment ref="D22" authorId="1" shapeId="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<sst xmlns="http://schemas.openxmlformats.org/spreadsheetml/2006/main" count="654" uniqueCount="444">
  <si>
    <t>REGISTRATION CHECK REQUESTS THAT DO NOT ALLOW 4 WEEKS 
TO PROCESS WILL BE RETURNED TO THE DEPARTMENT.</t>
  </si>
  <si>
    <t xml:space="preserve">Additional Signature (if required):______________________________________________________________________Date:_________________ </t>
  </si>
  <si>
    <t>ALWAYS CHECK THE ABOVE TRAVEL POLICY FOR UPDATES BEFORE TRAVELING</t>
  </si>
  <si>
    <t>TR ADV AGMT</t>
  </si>
  <si>
    <t>Travel Advance Agreement (Required for all advances)</t>
  </si>
  <si>
    <r>
      <t>Returned Check Policy</t>
    </r>
    <r>
      <rPr>
        <b/>
        <sz val="12"/>
        <color indexed="8"/>
        <rFont val="Times New Roman"/>
        <family val="1"/>
      </rPr>
      <t xml:space="preserve">
When an employee submits a check to cover an amount due from an advance and the check is returned to USM by the bank because of insufficient funds, the employee will not qualify for future travel advances.
</t>
    </r>
  </si>
  <si>
    <t>IF REQUESTING AN ADVANCE, THIS FORM MUST BE ATTACHED TO THE PERMISSION TO TRAVEL</t>
  </si>
  <si>
    <t>Amount Requested</t>
  </si>
  <si>
    <t>End Date of Trip</t>
  </si>
  <si>
    <t>This form is password protected.  All information for this form is obtained from information entered on the START HERE page and the PTT page.</t>
  </si>
  <si>
    <t>Date</t>
  </si>
  <si>
    <t>Breakfast</t>
  </si>
  <si>
    <t>Lunch</t>
  </si>
  <si>
    <t>Dinner</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</si>
  <si>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</si>
  <si>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</si>
  <si>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</si>
  <si>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</si>
  <si>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</si>
  <si>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</si>
  <si>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</si>
  <si>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</si>
  <si>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</si>
  <si>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</si>
  <si>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</si>
  <si>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</si>
  <si>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</si>
  <si>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</si>
  <si>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</si>
  <si>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</si>
  <si>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</si>
  <si>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</si>
  <si>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</si>
  <si>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</si>
  <si>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Registration Fees</t>
  </si>
  <si>
    <t>Dept Box #</t>
  </si>
  <si>
    <t>E-Mail</t>
  </si>
  <si>
    <t>Meals</t>
  </si>
  <si>
    <t>Name</t>
  </si>
  <si>
    <t>Faculty</t>
  </si>
  <si>
    <t>Staff</t>
  </si>
  <si>
    <t>Airfare</t>
  </si>
  <si>
    <t>Rental Car</t>
  </si>
  <si>
    <t>Bus</t>
  </si>
  <si>
    <t>Train</t>
  </si>
  <si>
    <t>Taxi</t>
  </si>
  <si>
    <t>Other</t>
  </si>
  <si>
    <t>Yes  (or)  No</t>
  </si>
  <si>
    <t>Rate</t>
  </si>
  <si>
    <t>Department Name</t>
  </si>
  <si>
    <t>This workbook will contain all of the forms necessary to get approval and file for reimbursements on a trip.  By combining all forms in one book, it should be easier to keep corresponding records together.  Start a new workbook for each trip.</t>
  </si>
  <si>
    <t>University of Southern Mississippi
Official Permission to Travel and Reimbursement Forms</t>
  </si>
  <si>
    <t>Homer Coffman</t>
  </si>
  <si>
    <t>THE UNIVERSITY OF SOUTHERN MISSISSIPPI</t>
  </si>
  <si>
    <t xml:space="preserve">Submit at least two weeks prior to travel dates </t>
  </si>
  <si>
    <t>Department Box #</t>
  </si>
  <si>
    <t>Hotel Lodging</t>
  </si>
  <si>
    <t>SIGNATURES</t>
  </si>
  <si>
    <t>I acknowledge that I have read and understand the University Travel Policy</t>
  </si>
  <si>
    <t xml:space="preserve">  *Required for Domestic Travel</t>
  </si>
  <si>
    <t>**Required for Foreign, Hawaii, Canada, and Mexico Travel</t>
  </si>
  <si>
    <t>Title of Meeting</t>
  </si>
  <si>
    <t>Ending Date</t>
  </si>
  <si>
    <t>Beginning Date</t>
  </si>
  <si>
    <t>Employee Name</t>
  </si>
  <si>
    <t>Principal Investigator</t>
  </si>
  <si>
    <t>Title of Meeting:</t>
  </si>
  <si>
    <t>Purpose of trip:</t>
  </si>
  <si>
    <t>Print signature name =&gt;</t>
  </si>
  <si>
    <t>USM Travel Coordinator                                                            Date Signed</t>
  </si>
  <si>
    <t>PTT</t>
  </si>
  <si>
    <t>TV</t>
  </si>
  <si>
    <t>Travel Voucher</t>
  </si>
  <si>
    <t>MTM</t>
  </si>
  <si>
    <t>Multi Trip Mileage</t>
  </si>
  <si>
    <t>BREF</t>
  </si>
  <si>
    <t>CHARTFIELD:</t>
  </si>
  <si>
    <t>*Chair or Next Higher Expenditure Authority                            Date Signed</t>
  </si>
  <si>
    <t>Signature of Traveler                                                                 Date Signed</t>
  </si>
  <si>
    <t>**Vice President                                                                 Date Signed</t>
  </si>
  <si>
    <t>**President                                                                         Date Signed</t>
  </si>
  <si>
    <t>Total Meals &amp; Lodging</t>
  </si>
  <si>
    <t>Total Other Expenses</t>
  </si>
  <si>
    <t>Voucher No.</t>
  </si>
  <si>
    <t>Tab Legend for Different Forms</t>
  </si>
  <si>
    <t>Project /Grant</t>
  </si>
  <si>
    <t>Submitter</t>
  </si>
  <si>
    <t>Telephone (USM Business Only)</t>
  </si>
  <si>
    <t>Permission to Travel (All Conf, Conventions, Associations, and Meetings)</t>
  </si>
  <si>
    <t>USM Empl ID</t>
  </si>
  <si>
    <t>Permission to Travel</t>
  </si>
  <si>
    <t>Proceed to the tab called "Start Here" if you are ready to continue</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</si>
  <si>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</si>
  <si>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</si>
  <si>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</si>
  <si>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</si>
  <si>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</si>
  <si>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</si>
  <si>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</si>
  <si>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To - City, State</t>
  </si>
  <si>
    <t>Tolls</t>
  </si>
  <si>
    <t>Parking</t>
  </si>
  <si>
    <t>Tips (baggage handling-$1 per bag)</t>
  </si>
  <si>
    <t>Business Related Expense Form  (Entertainment)</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</si>
  <si>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</si>
  <si>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</si>
  <si>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</si>
  <si>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</si>
  <si>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</si>
  <si>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</si>
  <si>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</si>
  <si>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</si>
  <si>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</si>
  <si>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</si>
  <si>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</si>
  <si>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VENDOR</t>
  </si>
  <si>
    <t>REGISTRATION CHECK REQUEST</t>
  </si>
  <si>
    <t>NAME</t>
  </si>
  <si>
    <t>PERSON COMPLETING FORM</t>
  </si>
  <si>
    <t>REG-CK</t>
  </si>
  <si>
    <t>Registration Check Request</t>
  </si>
  <si>
    <t>By starting a new workbook for each trip, you will have the most current form reflecting updates in policies as well as rates for mileage.</t>
  </si>
  <si>
    <t>START A NEW WORKBOOK FOR EACH TRIP</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</si>
  <si>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</si>
  <si>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</si>
  <si>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</si>
  <si>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</si>
  <si>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</si>
  <si>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</si>
  <si>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</si>
  <si>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</si>
  <si>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</si>
  <si>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</si>
  <si>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</si>
  <si>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Total Meals</t>
  </si>
  <si>
    <t xml:space="preserve">This form must be completed when business entertainment expense has been incurred for the University.  </t>
  </si>
  <si>
    <t>USM Empl #</t>
  </si>
  <si>
    <t>Location</t>
  </si>
  <si>
    <t xml:space="preserve">yes   </t>
  </si>
  <si>
    <t>Registration Fee</t>
  </si>
  <si>
    <t>EMPLOYEE NAME(S)</t>
  </si>
  <si>
    <t>Use drop down box to select your University Standing</t>
  </si>
  <si>
    <t>AMOUNT TO BE REIMBURSED</t>
  </si>
  <si>
    <t>(If required - send to 5157)</t>
  </si>
  <si>
    <t>REQUIRED FOR REPORTING TO IHL</t>
  </si>
  <si>
    <t>Banquet Fee (receipt required)</t>
  </si>
  <si>
    <t>MUST HAVE SIGNATURE AUTHORITY FOR ALL BUDGET STRINGS USED!</t>
  </si>
  <si>
    <t>IT IS THE EMPLOYEES RESPONSIBILITY TO OBTAIN THE SIGNATURES</t>
  </si>
  <si>
    <t>Taxi/Shuttle/Limousine  - Reference  Where</t>
  </si>
  <si>
    <t>DO NOT SEND THIS PAGE TO TRAVEL - KEEP FOR YOUR RECORDS</t>
  </si>
  <si>
    <t>CITY AND STATE 
REQUIRED FOR REPORTING TO IHL</t>
  </si>
  <si>
    <t>Observation</t>
  </si>
  <si>
    <t>Recruitment</t>
  </si>
  <si>
    <t>Training</t>
  </si>
  <si>
    <t>Other (Attach a memo to explain)</t>
  </si>
  <si>
    <t>CHECK WITH DEPARTMENT HEAD TO SEE IF A MEMO IS REQUIRED FOR MORE INFORMATION ON PURPOSE OF TRIP.</t>
  </si>
  <si>
    <t>Select a purpose from drop down box</t>
  </si>
  <si>
    <t>Travel Voucher (To be Reimbursed before and after trip)</t>
  </si>
  <si>
    <t>Registration Check Request (For Univ to cut a check to the vendor)</t>
  </si>
  <si>
    <t>Research and Teaching</t>
  </si>
  <si>
    <t xml:space="preserve">Rental Car - original receipt   (NOT PCARD) </t>
  </si>
  <si>
    <t>LOOK UP YOUR MILEAGE ON RAND MCNALLY - GO TO</t>
  </si>
  <si>
    <r>
      <t>A COPY OF THE PERMISSION TO TRAVEL MUST BE ATTACHED</t>
    </r>
    <r>
      <rPr>
        <u/>
        <sz val="14"/>
        <color indexed="10"/>
        <rFont val="Arial"/>
        <family val="2"/>
      </rPr>
      <t xml:space="preserve"> FOR ALL INDIVIDUALS </t>
    </r>
    <r>
      <rPr>
        <sz val="14"/>
        <color indexed="10"/>
        <rFont val="Arial"/>
        <family val="2"/>
      </rPr>
      <t xml:space="preserve">
REQUESTING REGISTRATION PAYMENTS</t>
    </r>
  </si>
  <si>
    <t>Rtl Car Fuel-org receipt+Rental receipt</t>
  </si>
  <si>
    <t xml:space="preserve">Personal Vehicle Fuel (org receipt)No mileage </t>
  </si>
  <si>
    <t xml:space="preserve">SS# </t>
  </si>
  <si>
    <t>Travel Advance Agreement</t>
  </si>
  <si>
    <t>NO</t>
  </si>
  <si>
    <t>YES</t>
  </si>
  <si>
    <t>MAX AMOUNT ALLOWED</t>
  </si>
  <si>
    <t>MUST BE ATTACHED TO THE EMPLOYEE REIMBURSEMENT VOUCHER OR
 IF THERE IS TRAVEL INVOLVED ATTACH TO THE TRAVEL VOUCHER</t>
  </si>
  <si>
    <t>Approved By (Signature Authority)</t>
  </si>
  <si>
    <t xml:space="preserve">PROJECT/         GRANT
</t>
  </si>
  <si>
    <t xml:space="preserve">PROGRAM
</t>
  </si>
  <si>
    <t xml:space="preserve">FUND
</t>
  </si>
  <si>
    <t>Special Instructions/Notes:                (If blank, check will be mailed to address provided with the registration forms provided. )</t>
  </si>
  <si>
    <r>
      <t xml:space="preserve">we cannot guarantee that the check will arrive in time.  </t>
    </r>
    <r>
      <rPr>
        <b/>
        <u/>
        <sz val="12"/>
        <rFont val="Times New Roman"/>
        <family val="1"/>
      </rPr>
      <t>You need to allow 4 weeks</t>
    </r>
  </si>
  <si>
    <t>DESCRIPTION (IDENTIFY WHAT IS TO BE PAID, FOR WHO &amp; HOW MUCH?)</t>
  </si>
  <si>
    <t>Account Code</t>
  </si>
  <si>
    <t>Reclass No.</t>
  </si>
  <si>
    <t>(Required to determine Travel Voucher Due Date)</t>
  </si>
  <si>
    <t>Travel Date</t>
  </si>
  <si>
    <r>
      <t xml:space="preserve"> I have read the above policy regarding Travel Advances and by signing below I understand any part of the advance  that I receive today  that is still outstanding </t>
    </r>
    <r>
      <rPr>
        <b/>
        <sz val="12"/>
        <color indexed="10"/>
        <rFont val="Arial"/>
        <family val="2"/>
      </rPr>
      <t>15 days</t>
    </r>
    <r>
      <rPr>
        <b/>
        <sz val="12"/>
        <color indexed="8"/>
        <rFont val="Arial"/>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</si>
  <si>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</si>
  <si>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</si>
  <si>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</si>
  <si>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</si>
  <si>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</si>
  <si>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</si>
  <si>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</si>
  <si>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</si>
  <si>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</si>
  <si>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</si>
  <si>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</si>
  <si>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</si>
  <si>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</si>
  <si>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BE SURE TO</t>
  </si>
  <si>
    <t>Purpose of Travel (REQUIRED)</t>
  </si>
  <si>
    <t>Lodging*</t>
  </si>
  <si>
    <t xml:space="preserve">2. TRAVEL BY PERSONAL VEHICLE </t>
  </si>
  <si>
    <t>TOTAL MTM PAGE</t>
  </si>
  <si>
    <t xml:space="preserve">YOU CANNOT BE REIMBURSE FOR AN EXPENSE YOU DID NOT PAY FOR.   ONLY THE EMPLOYEE THAT PAID CAN BE REIMBURSED FOR EXPENSES IN THEIR NAME. </t>
  </si>
  <si>
    <t xml:space="preserve">Mileage reimbursement for driving a University Vehicle cannot be claimed. </t>
  </si>
  <si>
    <t>Use Rand-McNally mileage calculator link to determine mileage</t>
  </si>
  <si>
    <t>NO=You do not have a University Vehicle for use. Current Personal car rate is used.</t>
  </si>
  <si>
    <t>Did you have a working University vehicle available for use on this trip, but chose to drive your personal car?</t>
  </si>
  <si>
    <t>Multi Trip Mileage (Overflow page, driving to lots of different locations)</t>
  </si>
  <si>
    <t>6) **Vice President/Provost                                                      Date</t>
  </si>
  <si>
    <t>7) **President/or Designee                                                       Date</t>
  </si>
  <si>
    <t xml:space="preserve">Campus  E-Mail </t>
  </si>
  <si>
    <r>
      <t xml:space="preserve">Note: for additional mileage, use tab </t>
    </r>
    <r>
      <rPr>
        <b/>
        <u/>
        <sz val="10"/>
        <color indexed="8"/>
        <rFont val="Times New Roman"/>
        <family val="1"/>
      </rPr>
      <t>Multi Trip Mileage</t>
    </r>
  </si>
  <si>
    <t>Airline Luggage Fee (receipt required)</t>
  </si>
  <si>
    <t>Banquet Fee(receipt required)deduct fr perdiem</t>
  </si>
  <si>
    <t>Yes or No</t>
  </si>
  <si>
    <t>ADDITIONAL TRAVEL BY PERSONAL VEHICLE</t>
  </si>
  <si>
    <r>
      <t xml:space="preserve">3.  A list of all persons in attendance, </t>
    </r>
    <r>
      <rPr>
        <b/>
        <i/>
        <u/>
        <sz val="14"/>
        <color indexed="10"/>
        <rFont val="Times New Roman"/>
        <family val="1"/>
      </rPr>
      <t xml:space="preserve">including their relationship to the program to be benefited </t>
    </r>
    <r>
      <rPr>
        <b/>
        <i/>
        <sz val="14"/>
        <color indexed="10"/>
        <rFont val="Times New Roman"/>
        <family val="1"/>
      </rPr>
      <t>as well as any other relevant details. (Identify any additional employee's next to their name).</t>
    </r>
  </si>
  <si>
    <t>Yes (or)No</t>
  </si>
  <si>
    <t>Yes</t>
  </si>
  <si>
    <t xml:space="preserve">Will the other USM Employees file a travel voucher requesting perdiem for the same trip? </t>
  </si>
  <si>
    <t>Registration Fees (NOT PCARD)</t>
  </si>
  <si>
    <t xml:space="preserve">Other Expenses (attach note) </t>
  </si>
  <si>
    <t>Private Vehicle Mileage</t>
  </si>
  <si>
    <t>ADVANCE REQUEST</t>
  </si>
  <si>
    <t>Fuel, Taxi, Shuttle</t>
  </si>
  <si>
    <t xml:space="preserve">Motel room Internet Charges </t>
  </si>
  <si>
    <t>Departure</t>
  </si>
  <si>
    <t>Arrival</t>
  </si>
  <si>
    <t>ATTACH CHECK AND SUBMIT TO TRAVEL OFFICE</t>
  </si>
  <si>
    <t>Rtl Car Fuel (org Receipt and Rental Receipt)</t>
  </si>
  <si>
    <t xml:space="preserve"> Name must match Payroll Employee ID (No nicknames)</t>
  </si>
  <si>
    <t>ENTER GRAND TOTAL AT BOTTOM OF FORM</t>
  </si>
  <si>
    <t>FAQ</t>
  </si>
  <si>
    <t>START HERE</t>
  </si>
  <si>
    <t>Main info that auto-populate all the other tabs</t>
  </si>
  <si>
    <t>TV pg2</t>
  </si>
  <si>
    <t>TV pg 1</t>
  </si>
  <si>
    <t xml:space="preserve">This workbook will contain all of the forms necessary to get approval and file for reimbursements on a trip.  By combining all forms in one book, it should be easier to keep corresponding records together.  </t>
  </si>
  <si>
    <t>PCARD INSTRUCTIONS</t>
  </si>
  <si>
    <t>How to use the PCard to charge your Registration Fees</t>
  </si>
  <si>
    <t>Overflow Voucher (when you run out of space on TVpg1)</t>
  </si>
  <si>
    <t>Business Related Expense Form (Entertainment)</t>
  </si>
  <si>
    <t>Instructions and Information for completing forms properly</t>
  </si>
  <si>
    <t>Description/Breakdown/Location of Expense</t>
  </si>
  <si>
    <t>MUST BE ATTACHED TO TRAVEL VOUCHER PAGE 1</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</si>
  <si>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</si>
  <si>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</si>
  <si>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</si>
  <si>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t xml:space="preserve">ACCOUNT       </t>
  </si>
  <si>
    <r>
      <t xml:space="preserve">If a W-9 is not attached the </t>
    </r>
    <r>
      <rPr>
        <b/>
        <i/>
        <u/>
        <sz val="12"/>
        <rFont val="Times New Roman"/>
        <family val="1"/>
      </rPr>
      <t>Telephone Number</t>
    </r>
    <r>
      <rPr>
        <b/>
        <u/>
        <sz val="12"/>
        <rFont val="Times New Roman"/>
        <family val="1"/>
      </rPr>
      <t xml:space="preserve"> and </t>
    </r>
    <r>
      <rPr>
        <b/>
        <i/>
        <u/>
        <sz val="12"/>
        <rFont val="Times New Roman"/>
        <family val="1"/>
      </rPr>
      <t xml:space="preserve">Fax Number </t>
    </r>
    <r>
      <rPr>
        <b/>
        <u/>
        <sz val="12"/>
        <rFont val="Times New Roman"/>
        <family val="1"/>
      </rPr>
      <t>are required.  Payment cannot be made until a W-9 has been received.</t>
    </r>
  </si>
  <si>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</si>
  <si>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</si>
  <si>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</si>
  <si>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</si>
  <si>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</si>
  <si>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</si>
  <si>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</si>
  <si>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</si>
  <si>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</si>
  <si>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</si>
  <si>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YES or NO</t>
  </si>
  <si>
    <t xml:space="preserve">Yes (attach employees  PTT's)   </t>
  </si>
  <si>
    <t xml:space="preserve">If you have any additional information about this trip that the travel office should know, you can type it into the comment area below the signatures.  </t>
  </si>
  <si>
    <t>Please read prior to completing this form</t>
  </si>
  <si>
    <t xml:space="preserve">Memo required if dates exceed conference/workshop official dates. </t>
  </si>
  <si>
    <t>AMT  FROM CHARTFIELD 1</t>
  </si>
  <si>
    <t>AMT FROM CHARTFIELD 2</t>
  </si>
  <si>
    <t>5) Travel Coordinator                                                                 Date</t>
  </si>
  <si>
    <t>1)  Employee Signature                                                         Date</t>
  </si>
  <si>
    <t xml:space="preserve">  *Required for Domestic Travel;   **Next Higher Signature, No Employee can approve their own travel.</t>
  </si>
  <si>
    <t>*Additional Approval (If Applicable)                                            Date</t>
  </si>
  <si>
    <t>Total this page</t>
  </si>
  <si>
    <t>Total TVpg2</t>
  </si>
  <si>
    <t>Total MTM</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</si>
  <si>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</si>
  <si>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</si>
  <si>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</si>
  <si>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</si>
  <si>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</si>
  <si>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If Yes, attach a copy of your signed Permission to Travel</t>
  </si>
  <si>
    <t>MUST HAVE SIGNATURE AUTHORITY SIGN FOR ALL BUDGET STRINGS USED!</t>
  </si>
  <si>
    <t>To - City, State (roundtrip=RT)</t>
  </si>
  <si>
    <t>Created on:</t>
  </si>
  <si>
    <t xml:space="preserve">Use "RT" to identify if travel was round trip. </t>
  </si>
  <si>
    <r>
      <t xml:space="preserve">2.  Detailed statement of </t>
    </r>
    <r>
      <rPr>
        <b/>
        <u/>
        <sz val="12"/>
        <color indexed="8"/>
        <rFont val="Times New Roman"/>
        <family val="1"/>
      </rPr>
      <t>purpose for the expense</t>
    </r>
    <r>
      <rPr>
        <b/>
        <sz val="12"/>
        <color indexed="8"/>
        <rFont val="Times New Roman"/>
        <family val="1"/>
      </rPr>
      <t xml:space="preserve"> as well as the</t>
    </r>
    <r>
      <rPr>
        <b/>
        <u/>
        <sz val="12"/>
        <color indexed="8"/>
        <rFont val="Times New Roman"/>
        <family val="1"/>
      </rPr>
      <t xml:space="preserve"> benefit to the University</t>
    </r>
    <r>
      <rPr>
        <b/>
        <sz val="12"/>
        <color indexed="8"/>
        <rFont val="Times New Roman"/>
        <family val="1"/>
      </rPr>
      <t xml:space="preserve"> </t>
    </r>
    <r>
      <rPr>
        <b/>
        <i/>
        <sz val="12"/>
        <color indexed="10"/>
        <rFont val="Times New Roman"/>
        <family val="1"/>
      </rPr>
      <t>(General phrases such as Entertainment Expenses" and  "Business Lunch" are not adequate explanations and will be returned, thereby delaying reimbursement)</t>
    </r>
  </si>
  <si>
    <t>Conference - Attach blocked room rate list to the Permission to Travel(A State requirement)</t>
  </si>
  <si>
    <t>4) Ofc. Of Research Admin. (if restricted funds are used-Box 5157)</t>
  </si>
  <si>
    <t xml:space="preserve">Add your comments/notes for travel below: </t>
  </si>
  <si>
    <t>TRAVEL USE ONLY</t>
  </si>
  <si>
    <t xml:space="preserve">*MEALS CANNOT EXCEED $56.00/DAY VOUCHER WILL BE RETURNED </t>
  </si>
  <si>
    <r>
      <t>TOTAL EXPENSES FOR TV PG2 WILL IMPORT TO TVPG1 (</t>
    </r>
    <r>
      <rPr>
        <b/>
        <u/>
        <sz val="11"/>
        <color rgb="FFFF0000"/>
        <rFont val="Times New Roman"/>
        <family val="1"/>
      </rPr>
      <t>PRINT BOTH PAGES</t>
    </r>
    <r>
      <rPr>
        <b/>
        <u/>
        <sz val="11"/>
        <color indexed="8"/>
        <rFont val="Times New Roman"/>
        <family val="1"/>
      </rPr>
      <t>)</t>
    </r>
  </si>
  <si>
    <t>Business meals use BREF</t>
  </si>
  <si>
    <t>PERMISSION TO TRAVEL FORM</t>
  </si>
  <si>
    <t>Open Item Number</t>
  </si>
  <si>
    <t>Voucher Number</t>
  </si>
  <si>
    <t>TYPE PCARD HOLDER NAME</t>
  </si>
  <si>
    <t>AMOUNT NEEDED</t>
  </si>
  <si>
    <t>80% Maximum allowed</t>
  </si>
  <si>
    <t>Location of Travel</t>
  </si>
  <si>
    <t>Phone Number</t>
  </si>
  <si>
    <t>START DATE OF TRAVEL</t>
  </si>
  <si>
    <t xml:space="preserve">END DATE  OF TRAVEL </t>
  </si>
  <si>
    <t>Attach conference hotel blocked room rate info (not reservation) to the Permission to Travel.  State requires even if you stay at a lower priced non-conference motel/hotel.</t>
  </si>
  <si>
    <t>ADVANCE DEADLINE :</t>
  </si>
  <si>
    <r>
      <t xml:space="preserve">2) *Chair or </t>
    </r>
    <r>
      <rPr>
        <b/>
        <u/>
        <sz val="9"/>
        <rFont val="Arial Narrow"/>
        <family val="2"/>
      </rPr>
      <t>Next Higher</t>
    </r>
    <r>
      <rPr>
        <b/>
        <sz val="9"/>
        <rFont val="Arial Narrow"/>
        <family val="2"/>
      </rPr>
      <t xml:space="preserve"> Expenditure Authority                   Date</t>
    </r>
  </si>
  <si>
    <r>
      <t xml:space="preserve">3) </t>
    </r>
    <r>
      <rPr>
        <b/>
        <u/>
        <sz val="9"/>
        <rFont val="Arial Narrow"/>
        <family val="2"/>
      </rPr>
      <t>**Dean's Signature</t>
    </r>
    <r>
      <rPr>
        <b/>
        <sz val="9"/>
        <rFont val="Arial Narrow"/>
        <family val="2"/>
      </rPr>
      <t xml:space="preserve">                                                           Date</t>
    </r>
  </si>
  <si>
    <t>(Attach Signed Adv Agreement)</t>
  </si>
  <si>
    <t>Exception Advances requires a Travel Advance Agreement completed and attached to the Permission to Travel.</t>
  </si>
  <si>
    <t>SELECT FROM CHOICES</t>
  </si>
  <si>
    <t>Adjunct Professor</t>
  </si>
  <si>
    <t>Add any comments at bottom of page</t>
  </si>
  <si>
    <t xml:space="preserve">*Employee Signature                    </t>
  </si>
  <si>
    <t xml:space="preserve">Add'l Approval Signature (if needed)         </t>
  </si>
  <si>
    <t>Total Public Carrier</t>
  </si>
  <si>
    <t>Total Personal Vehicle</t>
  </si>
  <si>
    <t>Total By Public Carrier</t>
  </si>
  <si>
    <t>Total By Personal Vehicle</t>
  </si>
  <si>
    <t xml:space="preserve">Complete TV pg1 first, if you need more room continue on TV pg2. </t>
  </si>
  <si>
    <t>1. Please list: Date, Time, Establishment and Bill total.   (Itemize - do not combine)</t>
  </si>
  <si>
    <t>Place</t>
  </si>
  <si>
    <t xml:space="preserve">Amount </t>
  </si>
  <si>
    <t xml:space="preserve">Entire voucher will be returned if not initaled. </t>
  </si>
  <si>
    <r>
      <t xml:space="preserve">Attach all </t>
    </r>
    <r>
      <rPr>
        <b/>
        <u/>
        <sz val="16"/>
        <color indexed="8"/>
        <rFont val="Arial Narrow"/>
        <family val="2"/>
      </rPr>
      <t xml:space="preserve">original itemized receipts </t>
    </r>
    <r>
      <rPr>
        <b/>
        <sz val="16"/>
        <color indexed="8"/>
        <rFont val="Arial Narrow"/>
        <family val="2"/>
      </rPr>
      <t>to this form and attach to Travel Voucher or Employee Reimbursement Voucher</t>
    </r>
  </si>
  <si>
    <t>TITLE</t>
  </si>
  <si>
    <t>RELATIONSHIP TO PROGRAM/USM</t>
  </si>
  <si>
    <r>
      <t xml:space="preserve">Whenever feasible, </t>
    </r>
    <r>
      <rPr>
        <b/>
        <sz val="14"/>
        <color rgb="FFFF0000"/>
        <rFont val="Times New Roman"/>
        <family val="1"/>
      </rPr>
      <t>USM employees traveling together should pay for their own meals</t>
    </r>
    <r>
      <rPr>
        <b/>
        <sz val="14"/>
        <color indexed="8"/>
        <rFont val="Times New Roman"/>
        <family val="1"/>
      </rPr>
      <t xml:space="preserve">.  This will cut down on the possibility of duplicate charges to the budget used for reimbursement.  Signature authorities should </t>
    </r>
    <r>
      <rPr>
        <b/>
        <u/>
        <sz val="14"/>
        <color indexed="8"/>
        <rFont val="Times New Roman"/>
        <family val="1"/>
      </rPr>
      <t>verify that full per-diem is not being paid to the employee referenced above on their Travel Voucher</t>
    </r>
    <r>
      <rPr>
        <b/>
        <sz val="14"/>
        <color indexed="8"/>
        <rFont val="Times New Roman"/>
        <family val="1"/>
      </rPr>
      <t>.</t>
    </r>
  </si>
  <si>
    <t>ENTER YOUR TOTAL</t>
  </si>
  <si>
    <r>
      <t xml:space="preserve">General phrases such as </t>
    </r>
    <r>
      <rPr>
        <b/>
        <i/>
        <sz val="12"/>
        <color indexed="8"/>
        <rFont val="Arial"/>
        <family val="2"/>
      </rPr>
      <t xml:space="preserve">"Entertainment Expenses" </t>
    </r>
    <r>
      <rPr>
        <b/>
        <sz val="12"/>
        <color indexed="8"/>
        <rFont val="Arial"/>
        <family val="2"/>
      </rPr>
      <t xml:space="preserve">and  </t>
    </r>
    <r>
      <rPr>
        <b/>
        <i/>
        <sz val="12"/>
        <color indexed="8"/>
        <rFont val="Arial"/>
        <family val="2"/>
      </rPr>
      <t xml:space="preserve">"Business Lunch" </t>
    </r>
    <r>
      <rPr>
        <b/>
        <sz val="12"/>
        <color indexed="8"/>
        <rFont val="Arial"/>
        <family val="2"/>
      </rPr>
      <t xml:space="preserve">are not adequate explanations. Explain why this expense was necessary and how the University will benefit from the outcome of entertaining the individuals who attended. </t>
    </r>
  </si>
  <si>
    <t>Documents are scanned. Do not staple receipts to paper.  Number each receipt and tape down to a piece of 8 x 11 paper.</t>
  </si>
  <si>
    <t>ORA Signature (Grants)</t>
  </si>
  <si>
    <t xml:space="preserve">You must attach a airfare cost comparison when you purchased your ticket, to prove you purchased the lowest cost ticket to meet your travel schedule. Print your search to prove your ticket was the cheapest purchased. </t>
  </si>
  <si>
    <t xml:space="preserve">NO ABSTRACT FEES AND MEMBERSHIP FEES ON TRAVEL VOUCHER -SEND TO ACCOUNTS PAYABLE TO BE REIMBURSED. </t>
  </si>
  <si>
    <t xml:space="preserve">1. PERSONAL MEALS AND LODGING                                        </t>
  </si>
  <si>
    <t>Date of Travel</t>
  </si>
  <si>
    <t>Max Payment allowed</t>
  </si>
  <si>
    <t>This amount is on the PTT as Dept Max Payment</t>
  </si>
  <si>
    <t>Was a Permission to Travel submitted?</t>
  </si>
  <si>
    <t>CHARTFIELD #1</t>
  </si>
  <si>
    <t>CHARTFIELD #2</t>
  </si>
  <si>
    <t xml:space="preserve">This information will print on the PTT and on the Travel Voucher. If this is group travel, also select group on the PTT. </t>
  </si>
  <si>
    <t>Brief Title of Meeting/Event
(Do not abbreviate)</t>
  </si>
  <si>
    <t>Your paperwork will be returned unpaid, if you do not include a chartfield.</t>
  </si>
  <si>
    <t>UG Student (attach W9)</t>
  </si>
  <si>
    <t>Grad Student (attach W9)</t>
  </si>
  <si>
    <t>THE FOLLOWING INFORMATION IS REQUIRED BY THE STATE OF MISSISSIPPI .</t>
  </si>
  <si>
    <t>Estimated Total</t>
  </si>
  <si>
    <t>All Expenses</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</si>
  <si>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 xml:space="preserve">The employee can pay via personal credit card and be reimbursed immediately by completing a travel voucher and attaching proof of payment.                                                </t>
    </r>
    <r>
      <rPr>
        <b/>
        <u/>
        <sz val="12"/>
        <rFont val="Arial"/>
        <family val="2"/>
      </rPr>
      <t>"This form may also be used to pay for Bus Transportation services. Invoice must be attached along with PTT's and list of students."</t>
    </r>
  </si>
  <si>
    <t>DOMESTIC TRAVEL WORKSHEETS</t>
  </si>
  <si>
    <t>Fund (5 digits)</t>
  </si>
  <si>
    <t>Dept ID (6 digits)</t>
  </si>
  <si>
    <t>Program (5 digits)</t>
  </si>
  <si>
    <t xml:space="preserve">Date Format should be (MM/DD/YY) with slashes, to calculate the end date the travel voucher is due. </t>
  </si>
  <si>
    <r>
      <rPr>
        <i/>
        <u/>
        <sz val="18"/>
        <color rgb="FFFF0000"/>
        <rFont val="Times New Roman"/>
        <family val="1"/>
      </rPr>
      <t>Regarding Direct Deposit</t>
    </r>
    <r>
      <rPr>
        <i/>
        <sz val="12"/>
        <rFont val="Times New Roman"/>
        <family val="1"/>
      </rPr>
      <t xml:space="preserve">: Deposits will be made to the same bank and account as your payroll. Your expense reimbursements can only be direct deposited into one bank account. We are limited through PeopleSoft to only one account, which has to be the one you use for your payroll as listed in the HR files. This process is part of achieving greater efficiencies with our current resources.  </t>
    </r>
  </si>
  <si>
    <t>This workbook contains the following forms:</t>
  </si>
  <si>
    <t>Description</t>
  </si>
  <si>
    <t>Enter your information below</t>
  </si>
  <si>
    <t>USM Empl/Student ID Number</t>
  </si>
  <si>
    <r>
      <t>(FIRST PYMT ONLY)*</t>
    </r>
    <r>
      <rPr>
        <b/>
        <sz val="12"/>
        <color indexed="8"/>
        <rFont val="Arial"/>
        <family val="2"/>
      </rPr>
      <t xml:space="preserve"> Social Security Number</t>
    </r>
  </si>
  <si>
    <t>E-Mail Address</t>
  </si>
  <si>
    <t>Department Phone #</t>
  </si>
  <si>
    <t>Dept Mail Box #</t>
  </si>
  <si>
    <t>Dept/School Name (not Division)</t>
  </si>
  <si>
    <t>Click to Select University Standing</t>
  </si>
  <si>
    <t>Contact Name</t>
  </si>
  <si>
    <t>Contact Email</t>
  </si>
  <si>
    <t>Contact dept phone number</t>
  </si>
  <si>
    <t>The person in your department we should contact if we have questions</t>
  </si>
  <si>
    <r>
      <t xml:space="preserve">In-state and out-of-state trips for conferences, conventions, associations, and meetings require approvals of the chair or next higher level of expenditure authority and Travel Office. </t>
    </r>
    <r>
      <rPr>
        <b/>
        <sz val="11"/>
        <rFont val="Arial"/>
        <family val="2"/>
      </rPr>
      <t>Permission to Travel form IS required.</t>
    </r>
    <r>
      <rPr>
        <b/>
        <sz val="11"/>
        <color indexed="10"/>
        <rFont val="Arial"/>
        <family val="2"/>
      </rPr>
      <t xml:space="preserve">  For more information on the PTT, see the Travel website.</t>
    </r>
  </si>
  <si>
    <t>PURPOSE OF TRAVEL</t>
  </si>
  <si>
    <t xml:space="preserve">Location of Visit:
(City and State)
</t>
  </si>
  <si>
    <r>
      <t xml:space="preserve">The individual being paid on this form must be an employee of the University of Southern Mississippi. </t>
    </r>
    <r>
      <rPr>
        <u/>
        <sz val="10"/>
        <color indexed="8"/>
        <rFont val="Arial"/>
        <family val="2"/>
      </rPr>
      <t xml:space="preserve"> An employee is someone that receives bi-weekly, monthly or single payment payroll checks from USM</t>
    </r>
    <r>
      <rPr>
        <sz val="10"/>
        <color indexed="8"/>
        <rFont val="Arial"/>
        <family val="2"/>
      </rPr>
      <t xml:space="preserve">.  If the individual received a check from Accounts Payable for services, then they are not an employee of USM and reimbursements should be done on a Remittance Voucher.
</t>
    </r>
    <r>
      <rPr>
        <i/>
        <u/>
        <sz val="10"/>
        <color indexed="10"/>
        <rFont val="Arial"/>
        <family val="2"/>
      </rPr>
      <t xml:space="preserve">EXCEPTIONS: </t>
    </r>
    <r>
      <rPr>
        <sz val="10"/>
        <color indexed="8"/>
        <rFont val="Arial"/>
        <family val="2"/>
      </rPr>
      <t xml:space="preserve">
</t>
    </r>
    <r>
      <rPr>
        <sz val="10"/>
        <color indexed="10"/>
        <rFont val="Arial"/>
        <family val="2"/>
      </rPr>
      <t>USM Grad students</t>
    </r>
    <r>
      <rPr>
        <sz val="10"/>
        <color indexed="8"/>
        <rFont val="Arial"/>
        <family val="2"/>
      </rPr>
      <t xml:space="preserve"> must complete travel forms for reimbursement of any travel (required by State).
</t>
    </r>
    <r>
      <rPr>
        <sz val="10"/>
        <color indexed="10"/>
        <rFont val="Arial"/>
        <family val="2"/>
      </rPr>
      <t>Undergrad students</t>
    </r>
    <r>
      <rPr>
        <sz val="10"/>
        <color indexed="8"/>
        <rFont val="Arial"/>
        <family val="2"/>
      </rPr>
      <t xml:space="preserve"> can be reimbursed by AP when expensed on your budget as Contractual Services or by Travel when expensed on your budget as Travel.</t>
    </r>
  </si>
  <si>
    <t>Where mail should be directed to you on campus</t>
  </si>
  <si>
    <r>
      <t>COMPLETE ONLY IF THIS IS YOUR FIRST TIME TO TRAVEL</t>
    </r>
    <r>
      <rPr>
        <b/>
        <sz val="11"/>
        <color rgb="FFFF0000"/>
        <rFont val="Arial Narrow"/>
        <family val="2"/>
      </rPr>
      <t xml:space="preserve"> </t>
    </r>
  </si>
  <si>
    <t xml:space="preserve">The signed Permission to Travel will be mailed back the submitter.  If left blank it will be emailed back to the Traveler. Please make sure the email address entered is correct. </t>
  </si>
  <si>
    <t>If more Chartfields are required, attach a memo with amount to be charged and signature authority approval</t>
  </si>
  <si>
    <t>Example: Begins with GR, DE, SR</t>
  </si>
  <si>
    <t>Person Completing Form:</t>
  </si>
  <si>
    <t>e-mail</t>
  </si>
  <si>
    <t>Dates of Travel</t>
  </si>
  <si>
    <t>Overnight lodging required for meals</t>
  </si>
  <si>
    <t>Attach hotel block rates (if applicable)</t>
  </si>
  <si>
    <t>Use mileage calculator to determine</t>
  </si>
  <si>
    <t>2 comparisons required with voucher</t>
  </si>
  <si>
    <t>"Original" receipts with voucher</t>
  </si>
  <si>
    <t>WILL BE CHARGED TO PCARD</t>
  </si>
  <si>
    <t>MAX PAYMENT ALLOWED</t>
  </si>
  <si>
    <t>LIST ALL ESTIMATED OUT OF POCKET EXPENSES:</t>
  </si>
  <si>
    <r>
      <t xml:space="preserve">Advances must fit exception criteria (see policy) If so, </t>
    </r>
    <r>
      <rPr>
        <u/>
        <sz val="12"/>
        <rFont val="Arial Narrow"/>
        <family val="2"/>
      </rPr>
      <t>the Travel Advance Agreement must be completed and attached to the Permission to Travel</t>
    </r>
    <r>
      <rPr>
        <sz val="12"/>
        <rFont val="Arial Narrow"/>
        <family val="2"/>
      </rPr>
      <t xml:space="preserve">.  Your exception must also be attached to PTT. </t>
    </r>
  </si>
  <si>
    <t>Date Processed</t>
  </si>
  <si>
    <t>Classification</t>
  </si>
  <si>
    <r>
      <t xml:space="preserve">Advances will not be issued to USM employees.
</t>
    </r>
    <r>
      <rPr>
        <b/>
        <u/>
        <sz val="12"/>
        <color indexed="10"/>
        <rFont val="Arial"/>
        <family val="2"/>
      </rPr>
      <t>EXCEPTIONS:</t>
    </r>
    <r>
      <rPr>
        <b/>
        <sz val="12"/>
        <color indexed="10"/>
        <rFont val="Arial"/>
        <family val="2"/>
      </rPr>
      <t xml:space="preserve">
</t>
    </r>
    <r>
      <rPr>
        <b/>
        <sz val="12"/>
        <rFont val="Arial"/>
        <family val="2"/>
      </rPr>
      <t xml:space="preserve">&gt;&gt;International travel
&gt;&gt;Graduate or undergraduate student travel
&gt;&gt;Travel by team or large group </t>
    </r>
    <r>
      <rPr>
        <b/>
        <i/>
        <sz val="12"/>
        <rFont val="Arial"/>
        <family val="2"/>
      </rPr>
      <t>(One faculty or staff member traveling with undergraduate students.  A list of the students must 
     be attached to the Permission to Travel)
&gt;&gt;</t>
    </r>
    <r>
      <rPr>
        <b/>
        <sz val="12"/>
        <rFont val="Arial"/>
        <family val="2"/>
      </rPr>
      <t>When the advance is serving to fund programs or research start-up operations, and is approved by the 
     Dean, VP, Associate Dean or Senior Financial Officer.</t>
    </r>
    <r>
      <rPr>
        <b/>
        <sz val="12"/>
        <color indexed="10"/>
        <rFont val="Arial"/>
        <family val="2"/>
      </rPr>
      <t xml:space="preserve">
</t>
    </r>
    <r>
      <rPr>
        <b/>
        <i/>
        <sz val="12"/>
        <rFont val="Arial"/>
        <family val="2"/>
      </rPr>
      <t xml:space="preserve">
</t>
    </r>
    <r>
      <rPr>
        <b/>
        <sz val="12"/>
        <color indexed="10"/>
        <rFont val="Arial"/>
        <family val="2"/>
      </rPr>
      <t xml:space="preserve">If you answer yes to any of the above, complete the form, obtain required signatures and submit to travel </t>
    </r>
    <r>
      <rPr>
        <b/>
        <i/>
        <u/>
        <sz val="12"/>
        <color indexed="10"/>
        <rFont val="Arial"/>
        <family val="2"/>
      </rPr>
      <t>3 weeks prior to your departure date.</t>
    </r>
    <r>
      <rPr>
        <b/>
        <i/>
        <sz val="12"/>
        <rFont val="Arial"/>
        <family val="2"/>
      </rPr>
      <t xml:space="preserve">
</t>
    </r>
  </si>
  <si>
    <r>
      <t xml:space="preserve">The maximum amount that can be advanced is </t>
    </r>
    <r>
      <rPr>
        <b/>
        <u/>
        <sz val="16"/>
        <color rgb="FFFF0000"/>
        <rFont val="Times New Roman"/>
        <family val="1"/>
      </rPr>
      <t>80 percent</t>
    </r>
    <r>
      <rPr>
        <b/>
        <sz val="16"/>
        <color indexed="8"/>
        <rFont val="Times New Roman"/>
        <family val="1"/>
      </rPr>
      <t xml:space="preserve"> of the estimated cost of the trip less any expenses prepaid or charged to the university (registration fees, airline tickets, hotel deposit).</t>
    </r>
    <r>
      <rPr>
        <b/>
        <sz val="14"/>
        <color indexed="8"/>
        <rFont val="Times New Roman"/>
        <family val="1"/>
      </rPr>
      <t xml:space="preserve">
</t>
    </r>
    <r>
      <rPr>
        <b/>
        <sz val="20"/>
        <color indexed="10"/>
        <rFont val="Times New Roman"/>
        <family val="1"/>
      </rPr>
      <t>The Advances are to be repaid by the employee with the submission of a Travel Voucher.</t>
    </r>
  </si>
  <si>
    <r>
      <t xml:space="preserve">UNIVERSITY OF SOUTHERN MISSISSIPPI
     </t>
    </r>
    <r>
      <rPr>
        <b/>
        <u/>
        <sz val="18"/>
        <color indexed="8"/>
        <rFont val="Times New Roman"/>
        <family val="1"/>
      </rPr>
      <t>TRAVEL ADVANCE AGREEMENT</t>
    </r>
    <r>
      <rPr>
        <b/>
        <sz val="18"/>
        <color indexed="8"/>
        <rFont val="Times New Roman"/>
        <family val="1"/>
      </rPr>
      <t xml:space="preserve">
                                                                                                                                                                                                                                                                                                                                      </t>
    </r>
  </si>
  <si>
    <t xml:space="preserve">*Lodging required for meal reimbursement </t>
  </si>
  <si>
    <r>
      <t xml:space="preserve">3. TRAVEL BY PUBLIC CARRIER               </t>
    </r>
    <r>
      <rPr>
        <b/>
        <sz val="9"/>
        <color theme="3"/>
        <rFont val="Arial Narrow"/>
        <family val="2"/>
      </rPr>
      <t>(Attach cost comparisons to support lowest ticket was purchased)</t>
    </r>
  </si>
  <si>
    <r>
      <t xml:space="preserve">4. OTHER EXPENSES  </t>
    </r>
    <r>
      <rPr>
        <sz val="9"/>
        <color theme="3"/>
        <rFont val="Arial Narrow"/>
        <family val="2"/>
      </rPr>
      <t xml:space="preserve">                                                            (Pcard expense cannot be included on voucher)</t>
    </r>
    <r>
      <rPr>
        <i/>
        <sz val="9"/>
        <color indexed="8"/>
        <rFont val="Arial Narrow"/>
        <family val="2"/>
      </rPr>
      <t xml:space="preserve">                            </t>
    </r>
    <r>
      <rPr>
        <sz val="9"/>
        <color indexed="8"/>
        <rFont val="Arial Narrow"/>
        <family val="2"/>
      </rPr>
      <t/>
    </r>
  </si>
  <si>
    <t>Select drop down for lodging</t>
  </si>
  <si>
    <t>Stayed with another employee</t>
  </si>
  <si>
    <t xml:space="preserve">Stayed with Family member </t>
  </si>
  <si>
    <t>Covered by Conference</t>
  </si>
  <si>
    <t>Comp'd-not charged/not claiming</t>
  </si>
  <si>
    <r>
      <rPr>
        <b/>
        <i/>
        <sz val="10"/>
        <rFont val="Arial Narrow"/>
        <family val="2"/>
      </rPr>
      <t>IDENTIFY WHERE YOU STAYED TO CLAIM MEALS</t>
    </r>
    <r>
      <rPr>
        <i/>
        <sz val="10"/>
        <rFont val="Arial Narrow"/>
        <family val="2"/>
      </rPr>
      <t xml:space="preserve">                                                                         </t>
    </r>
    <r>
      <rPr>
        <i/>
        <u/>
        <sz val="10"/>
        <rFont val="Arial Narrow"/>
        <family val="2"/>
      </rPr>
      <t>Situations that may require an adjustment to pre-diem may include the following:</t>
    </r>
    <r>
      <rPr>
        <i/>
        <sz val="10"/>
        <rFont val="Arial Narrow"/>
        <family val="2"/>
      </rPr>
      <t xml:space="preserve">
*Meals furnished as part of BREF
*Meals are included in the registration fee or by the conference </t>
    </r>
  </si>
  <si>
    <r>
      <t xml:space="preserve">If your registration fee and/or rental car was paid using the Pcard, </t>
    </r>
    <r>
      <rPr>
        <b/>
        <i/>
        <u/>
        <sz val="10"/>
        <rFont val="Arial Narrow"/>
        <family val="2"/>
      </rPr>
      <t>DO NOT</t>
    </r>
    <r>
      <rPr>
        <b/>
        <i/>
        <sz val="10"/>
        <rFont val="Arial Narrow"/>
        <family val="2"/>
      </rPr>
      <t xml:space="preserve"> included on this travel voucher.  (See Pcard Instruction Tab)</t>
    </r>
  </si>
  <si>
    <t>(Previously paid reimbursements are not considered advances)</t>
  </si>
  <si>
    <t xml:space="preserve">Advance loan issued </t>
  </si>
  <si>
    <t>Pay back to USM</t>
  </si>
  <si>
    <t>Please read this section when preparing your workbook. It provides information you need, to avoid receiving an error sheet.</t>
  </si>
  <si>
    <t>http://maps.randmcnally.com/mileage_calculator</t>
  </si>
  <si>
    <t xml:space="preserve">Chair or Next Higher Signature (Required)    </t>
  </si>
  <si>
    <t>Ofc. of Research Admin. Signature  (Box 5157)</t>
  </si>
  <si>
    <t>If conference provides meals, you must not claim that meal as perdiem</t>
  </si>
  <si>
    <t>Reimbursement</t>
  </si>
  <si>
    <t xml:space="preserve">The attached itemized receipts had no alcoholic beverages purchased on them.  Alcohol will not be reimbursed.                                             </t>
  </si>
  <si>
    <r>
      <t>(</t>
    </r>
    <r>
      <rPr>
        <sz val="16"/>
        <color rgb="FFFF0000"/>
        <rFont val="Arial Narrow"/>
        <family val="2"/>
      </rPr>
      <t>Initials of person requesting reimbursement-REQUIRED</t>
    </r>
    <r>
      <rPr>
        <sz val="16"/>
        <color theme="1"/>
        <rFont val="Arial Narrow"/>
        <family val="2"/>
      </rPr>
      <t>)</t>
    </r>
  </si>
  <si>
    <t xml:space="preserve">Official Permission to Travel and Reimbursement Forms for </t>
  </si>
  <si>
    <t xml:space="preserve">DOMESTIC TRAVEL </t>
  </si>
  <si>
    <t>The information entered on the "Start Here" page will be used to auto-populate each of the forms in this workbook.  This will save data entry time.</t>
  </si>
  <si>
    <t>https://www.usm.edu/procurement-contract-services/travel-policies-and-procedures</t>
  </si>
  <si>
    <t>Travel Advances (Groups w/Student, UGStudents, GradStudents, StartUp Funds) Only</t>
  </si>
  <si>
    <t>Original Itemized Hotel Bill attached</t>
  </si>
  <si>
    <t>None-You cannot claim meals</t>
  </si>
  <si>
    <t xml:space="preserve">Select lodging choices to claim perdiem </t>
  </si>
  <si>
    <t xml:space="preserve">Select lodging choices for claiming perdiem </t>
  </si>
  <si>
    <t>First Name,      Middle Initial,     Last Name</t>
  </si>
  <si>
    <t>YES(attach copy)</t>
  </si>
  <si>
    <t>AMOUNT YOU OWE BACK TO USM</t>
  </si>
  <si>
    <t>One destination per line.                      (RT) = Roundtrip,  (OW) = One Way</t>
  </si>
  <si>
    <t>Student SSN (required if 1st pymt)</t>
  </si>
  <si>
    <t>5. MEALS AND LODGING</t>
  </si>
  <si>
    <t xml:space="preserve">6.TRAVEL BY PERSONAL VEHICLE </t>
  </si>
  <si>
    <t>7.TRAVEL BY PUBLIC CARRIER (Mode = Airfare, Bus, Train, etc)</t>
  </si>
  <si>
    <r>
      <t xml:space="preserve">8. OTHER EXPENSES  (Original receipts required if over $10.00) </t>
    </r>
    <r>
      <rPr>
        <b/>
        <sz val="9"/>
        <color rgb="FFFF0000"/>
        <rFont val="Arial Black"/>
        <family val="2"/>
      </rPr>
      <t>Cannot be on the Pcard</t>
    </r>
    <r>
      <rPr>
        <b/>
        <sz val="9"/>
        <color indexed="8"/>
        <rFont val="Arial Black"/>
        <family val="2"/>
      </rPr>
      <t xml:space="preserve">. </t>
    </r>
  </si>
  <si>
    <t>Taxi/Shuttle/UBER  -Where to &amp; Why</t>
  </si>
  <si>
    <t>YES=If you have a University Vehicle but choose to drive your personal car-Max Rate is .20c/mile</t>
  </si>
  <si>
    <r>
      <t xml:space="preserve"> *IMPORTANT- PLEASE READ                         </t>
    </r>
    <r>
      <rPr>
        <sz val="10"/>
        <rFont val="Arial Narrow"/>
        <family val="2"/>
      </rPr>
      <t xml:space="preserve">                                                      1. PCARD can be used for Registration Fees. Signed PTT and Receipt must be uploaded to Soarfin.      2. If the PCard is not an option and the Registration is over $750.00 the employee can stil submit a Registration Check Requests for the University to cut a check.  Please allow 3 weeks to process.                                                                                                                                                                                                                                                          </t>
    </r>
    <r>
      <rPr>
        <sz val="11"/>
        <rFont val="Arial Narrow"/>
        <family val="2"/>
      </rPr>
      <t xml:space="preserve">GROUPS:   </t>
    </r>
    <r>
      <rPr>
        <sz val="10"/>
        <rFont val="Arial Narrow"/>
        <family val="2"/>
      </rPr>
      <t xml:space="preserve"> If the PCard is not an option do a Registration Check Request.                                                                                               Attach a list with all employees names and employee id numbers. Attach a list with all student names and student id numbers. List registration amount next to the name. Total on page should match amount on listed on the PTT.     NOTE: When using the PCard charges for additional non-allowable services, items, perks must be deducted. Inclusion will result in entire payment being disallowed and repayment of expenses. </t>
    </r>
  </si>
  <si>
    <t>YES - Rate is .20c</t>
  </si>
  <si>
    <t>www.dfa.ms.gov/meal-reimbursement/</t>
  </si>
  <si>
    <t xml:space="preserve">Rental Car - original receipt (NOT ON PCARD) </t>
  </si>
  <si>
    <r>
      <rPr>
        <u/>
        <sz val="11"/>
        <rFont val="Arial Narrow"/>
        <family val="2"/>
      </rPr>
      <t>AIRFARE REQUIREMENTS</t>
    </r>
    <r>
      <rPr>
        <sz val="11"/>
        <rFont val="Arial Narrow"/>
        <family val="2"/>
      </rPr>
      <t xml:space="preserve">: Attach a cost comparison showing other airfare rates for sale when you </t>
    </r>
    <r>
      <rPr>
        <b/>
        <sz val="11"/>
        <rFont val="Arial Narrow"/>
        <family val="2"/>
      </rPr>
      <t xml:space="preserve">purchase </t>
    </r>
    <r>
      <rPr>
        <sz val="11"/>
        <rFont val="Arial Narrow"/>
        <family val="2"/>
      </rPr>
      <t xml:space="preserve">your airfare, to prove you purchased the lowest ticket available for your travel schedule. </t>
    </r>
  </si>
  <si>
    <r>
      <t>*SS# IS REQUIRED FOR FACULTY/STAFF FOR SOARFIN -</t>
    </r>
    <r>
      <rPr>
        <b/>
        <sz val="11"/>
        <rFont val="Arial Narrow"/>
        <family val="2"/>
      </rPr>
      <t>1ST PYMT ONLY</t>
    </r>
  </si>
  <si>
    <r>
      <t xml:space="preserve"> </t>
    </r>
    <r>
      <rPr>
        <b/>
        <i/>
        <sz val="20"/>
        <color rgb="FFFF0000"/>
        <rFont val="Arial Rounded MT Bold"/>
        <family val="2"/>
      </rPr>
      <t>DOMESTIC TRAVEL VOUCHER</t>
    </r>
  </si>
  <si>
    <r>
      <rPr>
        <b/>
        <i/>
        <u/>
        <sz val="14"/>
        <color indexed="8"/>
        <rFont val="Arial Black"/>
        <family val="2"/>
      </rPr>
      <t>DOMESTIC TRAVEL VOUCHER</t>
    </r>
    <r>
      <rPr>
        <b/>
        <sz val="14"/>
        <color indexed="8"/>
        <rFont val="Arial Black"/>
        <family val="2"/>
      </rPr>
      <t xml:space="preserve"> </t>
    </r>
    <r>
      <rPr>
        <b/>
        <u/>
        <sz val="14"/>
        <color indexed="8"/>
        <rFont val="Arial Black"/>
        <family val="2"/>
      </rPr>
      <t>(TV pg2)</t>
    </r>
  </si>
  <si>
    <r>
      <rPr>
        <b/>
        <i/>
        <sz val="14"/>
        <color indexed="8"/>
        <rFont val="Arial Black"/>
        <family val="2"/>
      </rPr>
      <t>DOMESTIC TRAVEL VOUCHER MTM PAGE</t>
    </r>
    <r>
      <rPr>
        <b/>
        <sz val="14"/>
        <color indexed="8"/>
        <rFont val="Arial Black"/>
        <family val="2"/>
      </rPr>
      <t xml:space="preserve"> </t>
    </r>
  </si>
  <si>
    <r>
      <rPr>
        <b/>
        <u/>
        <sz val="20"/>
        <color indexed="8"/>
        <rFont val="Arial Black"/>
        <family val="2"/>
      </rPr>
      <t>USM TRAVEL</t>
    </r>
    <r>
      <rPr>
        <b/>
        <sz val="20"/>
        <color indexed="8"/>
        <rFont val="Arial Black"/>
        <family val="2"/>
      </rPr>
      <t xml:space="preserve">
</t>
    </r>
    <r>
      <rPr>
        <b/>
        <i/>
        <sz val="20"/>
        <color indexed="8"/>
        <rFont val="Arial Black"/>
        <family val="2"/>
      </rPr>
      <t>BUSINESS RELATED                                                                                                                                         EXPENSE FORM</t>
    </r>
    <r>
      <rPr>
        <b/>
        <sz val="20"/>
        <color indexed="8"/>
        <rFont val="Arial Black"/>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</si>
</sst>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s>
  <fonts count="300"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8.5"/>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16"/>
      <color indexed="10"/>
      <name val="Times New Roman"/>
      <family val="1"/>
    </font>
    <font>
      <b/>
      <sz val="9"/>
      <color indexed="10"/>
      <name val="Times New Roman"/>
      <family val="1"/>
    </font>
    <font>
      <i/>
      <sz val="10"/>
      <color indexed="8"/>
      <name val="Times New Roman"/>
      <family val="1"/>
    </font>
    <font>
      <b/>
      <i/>
      <sz val="12"/>
      <color indexed="10"/>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b/>
      <sz val="8"/>
      <color indexed="8"/>
      <name val="Arial"/>
      <family val="2"/>
    </font>
    <font>
      <b/>
      <sz val="11"/>
      <color indexed="8"/>
      <name val="Arial"/>
      <family val="2"/>
    </font>
    <font>
      <sz val="12"/>
      <color indexed="8"/>
      <name val="Times New Roman"/>
      <family val="1"/>
    </font>
    <font>
      <b/>
      <sz val="12"/>
      <color indexed="8"/>
      <name val="Arial"/>
      <family val="2"/>
    </font>
    <font>
      <b/>
      <sz val="12"/>
      <color indexed="10"/>
      <name val="Arial"/>
      <family val="2"/>
    </font>
    <font>
      <sz val="10"/>
      <color indexed="22"/>
      <name val="Times New Roman"/>
      <family val="1"/>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b/>
      <sz val="12"/>
      <name val="Times New Roman"/>
      <family val="1"/>
    </font>
    <font>
      <b/>
      <sz val="9"/>
      <name val="Times New Roman"/>
      <family val="1"/>
    </font>
    <font>
      <b/>
      <sz val="11"/>
      <name val="Times New Roman"/>
      <family val="1"/>
    </font>
    <font>
      <sz val="7"/>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sz val="12"/>
      <color indexed="10"/>
      <name val="Times New Roman"/>
      <family val="1"/>
    </font>
    <font>
      <sz val="12"/>
      <name val="Times New Roman"/>
      <family val="1"/>
    </font>
    <font>
      <b/>
      <sz val="14"/>
      <color indexed="10"/>
      <name val="Times New Roman"/>
      <family val="1"/>
    </font>
    <font>
      <sz val="10"/>
      <color indexed="22"/>
      <name val="Arial"/>
      <family val="2"/>
    </font>
    <font>
      <b/>
      <sz val="14"/>
      <color indexed="10"/>
      <name val="Arial"/>
      <family val="2"/>
    </font>
    <font>
      <sz val="14"/>
      <color indexed="8"/>
      <name val="Arial"/>
      <family val="2"/>
    </font>
    <font>
      <b/>
      <sz val="10"/>
      <color indexed="10"/>
      <name val="Arial"/>
      <family val="2"/>
    </font>
    <font>
      <sz val="10"/>
      <color indexed="23"/>
      <name val="Times New Roman"/>
      <family val="1"/>
    </font>
    <font>
      <b/>
      <i/>
      <sz val="14"/>
      <color indexed="10"/>
      <name val="Arial"/>
      <family val="2"/>
    </font>
    <font>
      <sz val="14"/>
      <color indexed="10"/>
      <name val="Arial"/>
      <family val="2"/>
    </font>
    <font>
      <b/>
      <i/>
      <sz val="11"/>
      <color indexed="10"/>
      <name val="Times New Roman"/>
      <family val="1"/>
    </font>
    <font>
      <b/>
      <sz val="14"/>
      <name val="Times New Roman"/>
      <family val="1"/>
    </font>
    <font>
      <sz val="8"/>
      <color indexed="22"/>
      <name val="Times New Roman"/>
      <family val="1"/>
    </font>
    <font>
      <b/>
      <sz val="16"/>
      <color indexed="8"/>
      <name val="Times New Roman"/>
      <family val="1"/>
    </font>
    <font>
      <b/>
      <sz val="16"/>
      <color indexed="8"/>
      <name val="Arial"/>
      <family val="2"/>
    </font>
    <font>
      <b/>
      <sz val="20"/>
      <color indexed="10"/>
      <name val="Arial"/>
      <family val="2"/>
    </font>
    <font>
      <b/>
      <sz val="20"/>
      <color indexed="10"/>
      <name val="Times New Roman"/>
      <family val="1"/>
    </font>
    <font>
      <sz val="14"/>
      <color indexed="10"/>
      <name val="Arial"/>
      <family val="2"/>
    </font>
    <font>
      <u/>
      <sz val="14"/>
      <color indexed="10"/>
      <name val="Arial"/>
      <family val="2"/>
    </font>
    <font>
      <b/>
      <u/>
      <sz val="11"/>
      <color indexed="8"/>
      <name val="Times New Roman"/>
      <family val="1"/>
    </font>
    <font>
      <u/>
      <sz val="16"/>
      <color indexed="12"/>
      <name val="Arial"/>
      <family val="2"/>
    </font>
    <font>
      <u/>
      <sz val="24"/>
      <color indexed="12"/>
      <name val="Arial"/>
      <family val="2"/>
    </font>
    <font>
      <b/>
      <sz val="24"/>
      <color indexed="10"/>
      <name val="Arial"/>
      <family val="2"/>
    </font>
    <font>
      <sz val="16"/>
      <color indexed="10"/>
      <name val="Arial"/>
      <family val="2"/>
    </font>
    <font>
      <b/>
      <sz val="14"/>
      <color indexed="12"/>
      <name val="Arial"/>
      <family val="2"/>
    </font>
    <font>
      <sz val="16"/>
      <name val="Arial"/>
      <family val="2"/>
    </font>
    <font>
      <b/>
      <sz val="11"/>
      <name val="Arial"/>
      <family val="2"/>
    </font>
    <font>
      <b/>
      <sz val="9"/>
      <color indexed="8"/>
      <name val="Arial Black"/>
      <family val="2"/>
    </font>
    <font>
      <b/>
      <u/>
      <sz val="14"/>
      <color indexed="10"/>
      <name val="Arial"/>
      <family val="2"/>
    </font>
    <font>
      <b/>
      <sz val="10"/>
      <color indexed="8"/>
      <name val="Arial Narrow"/>
      <family val="2"/>
    </font>
    <font>
      <b/>
      <i/>
      <sz val="10"/>
      <name val="Arial"/>
      <family val="2"/>
    </font>
    <font>
      <b/>
      <sz val="12"/>
      <color rgb="FFFF0000"/>
      <name val="Arial"/>
      <family val="2"/>
    </font>
    <font>
      <b/>
      <u/>
      <sz val="12"/>
      <name val="Times New Roman"/>
      <family val="1"/>
    </font>
    <font>
      <b/>
      <sz val="14"/>
      <name val="Arial Narrow"/>
      <family val="2"/>
    </font>
    <font>
      <sz val="10"/>
      <color theme="1"/>
      <name val="Arial"/>
      <family val="2"/>
    </font>
    <font>
      <i/>
      <sz val="10"/>
      <color indexed="8"/>
      <name val="Arial"/>
      <family val="2"/>
    </font>
    <font>
      <i/>
      <sz val="8"/>
      <name val="Arial"/>
      <family val="2"/>
    </font>
    <font>
      <sz val="11"/>
      <color rgb="FF9C6500"/>
      <name val="Calibri"/>
      <family val="2"/>
      <scheme val="minor"/>
    </font>
    <font>
      <b/>
      <sz val="10"/>
      <name val="Arial Narrow"/>
      <family val="2"/>
    </font>
    <font>
      <sz val="10"/>
      <name val="Arial"/>
      <family val="2"/>
    </font>
    <font>
      <b/>
      <sz val="14"/>
      <color indexed="8"/>
      <name val="Arial Black"/>
      <family val="2"/>
    </font>
    <font>
      <sz val="9"/>
      <color indexed="8"/>
      <name val="Arial Black"/>
      <family val="2"/>
    </font>
    <font>
      <b/>
      <sz val="9"/>
      <color rgb="FF0070C0"/>
      <name val="Arial Narrow"/>
      <family val="2"/>
    </font>
    <font>
      <b/>
      <sz val="11"/>
      <color rgb="FFFF0000"/>
      <name val="Arial"/>
      <family val="2"/>
    </font>
    <font>
      <b/>
      <i/>
      <sz val="9"/>
      <color rgb="FFFF0000"/>
      <name val="Times New Roman"/>
      <family val="1"/>
    </font>
    <font>
      <b/>
      <u/>
      <sz val="10"/>
      <color indexed="8"/>
      <name val="Times New Roman"/>
      <family val="1"/>
    </font>
    <font>
      <sz val="9"/>
      <color indexed="10"/>
      <name val="Arial"/>
      <family val="2"/>
    </font>
    <font>
      <sz val="11"/>
      <color indexed="8"/>
      <name val="Arial"/>
      <family val="2"/>
    </font>
    <font>
      <b/>
      <sz val="8"/>
      <color indexed="8"/>
      <name val="Arial Narrow"/>
      <family val="2"/>
    </font>
    <font>
      <sz val="9"/>
      <name val="Arial"/>
      <family val="2"/>
    </font>
    <font>
      <b/>
      <u/>
      <sz val="12"/>
      <color indexed="8"/>
      <name val="Arial"/>
      <family val="2"/>
    </font>
    <font>
      <u/>
      <sz val="12"/>
      <color indexed="8"/>
      <name val="Arial"/>
      <family val="2"/>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b/>
      <i/>
      <sz val="14"/>
      <color indexed="10"/>
      <name val="Times New Roman"/>
      <family val="1"/>
    </font>
    <font>
      <b/>
      <i/>
      <u/>
      <sz val="14"/>
      <color indexed="10"/>
      <name val="Times New Roman"/>
      <family val="1"/>
    </font>
    <font>
      <b/>
      <u/>
      <sz val="16"/>
      <color indexed="10"/>
      <name val="Times New Roman"/>
      <family val="1"/>
    </font>
    <font>
      <b/>
      <u/>
      <sz val="9"/>
      <color indexed="10"/>
      <name val="Times New Roman"/>
      <family val="1"/>
    </font>
    <font>
      <b/>
      <sz val="16"/>
      <color indexed="8"/>
      <name val="Arial Narrow"/>
      <family val="2"/>
    </font>
    <font>
      <b/>
      <u/>
      <sz val="16"/>
      <color indexed="8"/>
      <name val="Arial Narrow"/>
      <family val="2"/>
    </font>
    <font>
      <sz val="11"/>
      <color indexed="8"/>
      <name val="Arial Narrow"/>
      <family val="2"/>
    </font>
    <font>
      <sz val="12"/>
      <color indexed="8"/>
      <name val="Arial"/>
      <family val="2"/>
    </font>
    <font>
      <b/>
      <u/>
      <sz val="16"/>
      <color indexed="8"/>
      <name val="Arial"/>
      <family val="2"/>
    </font>
    <font>
      <b/>
      <sz val="20"/>
      <color indexed="8"/>
      <name val="Arial Black"/>
      <family val="2"/>
    </font>
    <font>
      <sz val="11"/>
      <color indexed="8"/>
      <name val="Times New Roman"/>
      <family val="1"/>
    </font>
    <font>
      <sz val="12"/>
      <color indexed="10"/>
      <name val="Arial"/>
      <family val="2"/>
    </font>
    <font>
      <b/>
      <sz val="11"/>
      <color indexed="8"/>
      <name val="Arial Narrow"/>
      <family val="2"/>
    </font>
    <font>
      <b/>
      <sz val="12"/>
      <color indexed="8"/>
      <name val="Arial Narrow"/>
      <family val="2"/>
    </font>
    <font>
      <sz val="10"/>
      <color indexed="8"/>
      <name val="Arial Narrow"/>
      <family val="2"/>
    </font>
    <font>
      <b/>
      <u/>
      <sz val="12"/>
      <name val="Arial"/>
      <family val="2"/>
    </font>
    <font>
      <b/>
      <sz val="14"/>
      <name val="Arial"/>
      <family val="2"/>
    </font>
    <font>
      <b/>
      <u/>
      <sz val="18"/>
      <color indexed="8"/>
      <name val="Arial"/>
      <family val="2"/>
    </font>
    <font>
      <sz val="8"/>
      <name val="Times New Roman"/>
      <family val="1"/>
    </font>
    <font>
      <sz val="9"/>
      <name val="Arial Narrow"/>
      <family val="2"/>
    </font>
    <font>
      <sz val="8"/>
      <name val="Arial Narrow"/>
      <family val="2"/>
    </font>
    <font>
      <b/>
      <sz val="10"/>
      <color indexed="81"/>
      <name val="Tahoma"/>
      <family val="2"/>
    </font>
    <font>
      <b/>
      <i/>
      <u/>
      <sz val="12"/>
      <name val="Times New Roman"/>
      <family val="1"/>
    </font>
    <font>
      <b/>
      <sz val="11"/>
      <color indexed="10"/>
      <name val="Arial"/>
      <family val="2"/>
    </font>
    <font>
      <sz val="10"/>
      <color indexed="12"/>
      <name val="Arial"/>
      <family val="2"/>
    </font>
    <font>
      <sz val="10"/>
      <color indexed="12"/>
      <name val="Arial Narrow"/>
      <family val="2"/>
    </font>
    <font>
      <u/>
      <sz val="10"/>
      <color indexed="12"/>
      <name val="Arial Narrow"/>
      <family val="2"/>
    </font>
    <font>
      <b/>
      <sz val="9"/>
      <name val="Arial"/>
      <family val="2"/>
    </font>
    <font>
      <u/>
      <sz val="8"/>
      <color indexed="8"/>
      <name val="Arial Narrow"/>
      <family val="2"/>
    </font>
    <font>
      <sz val="9"/>
      <color indexed="8"/>
      <name val="Arial Narrow"/>
      <family val="2"/>
    </font>
    <font>
      <sz val="9"/>
      <color indexed="81"/>
      <name val="Tahoma"/>
      <family val="2"/>
    </font>
    <font>
      <b/>
      <sz val="9"/>
      <color indexed="81"/>
      <name val="Tahoma"/>
      <family val="2"/>
    </font>
    <font>
      <i/>
      <u/>
      <sz val="9"/>
      <color indexed="8"/>
      <name val="Arial"/>
      <family val="2"/>
    </font>
    <font>
      <b/>
      <u/>
      <sz val="12"/>
      <color indexed="8"/>
      <name val="Times New Roman"/>
      <family val="1"/>
    </font>
    <font>
      <b/>
      <sz val="9"/>
      <color indexed="60"/>
      <name val="Tahoma"/>
      <family val="2"/>
    </font>
    <font>
      <b/>
      <sz val="14"/>
      <color rgb="FFFF0000"/>
      <name val="Times New Roman"/>
      <family val="1"/>
    </font>
    <font>
      <b/>
      <u/>
      <sz val="11"/>
      <color rgb="FFFF0000"/>
      <name val="Times New Roman"/>
      <family val="1"/>
    </font>
    <font>
      <b/>
      <sz val="9"/>
      <color rgb="FFFF0000"/>
      <name val="Arial Black"/>
      <family val="2"/>
    </font>
    <font>
      <b/>
      <sz val="9"/>
      <color indexed="8"/>
      <name val="Arial Narrow"/>
      <family val="2"/>
    </font>
    <font>
      <b/>
      <i/>
      <sz val="9"/>
      <color indexed="8"/>
      <name val="Arial Narrow"/>
      <family val="2"/>
    </font>
    <font>
      <sz val="12"/>
      <name val="Arial Narrow"/>
      <family val="2"/>
    </font>
    <font>
      <sz val="10"/>
      <name val="Arial Narrow"/>
      <family val="2"/>
    </font>
    <font>
      <sz val="14"/>
      <name val="Arial Narrow"/>
      <family val="2"/>
    </font>
    <font>
      <b/>
      <sz val="12"/>
      <name val="Arial Narrow"/>
      <family val="2"/>
    </font>
    <font>
      <b/>
      <sz val="12"/>
      <color rgb="FFFF0000"/>
      <name val="Arial Narrow"/>
      <family val="2"/>
    </font>
    <font>
      <b/>
      <sz val="18"/>
      <color indexed="10"/>
      <name val="Arial Narrow"/>
      <family val="2"/>
    </font>
    <font>
      <b/>
      <sz val="9"/>
      <name val="Arial Narrow"/>
      <family val="2"/>
    </font>
    <font>
      <b/>
      <u/>
      <sz val="9"/>
      <name val="Arial Narrow"/>
      <family val="2"/>
    </font>
    <font>
      <b/>
      <i/>
      <sz val="9"/>
      <name val="Arial Narrow"/>
      <family val="2"/>
    </font>
    <font>
      <b/>
      <sz val="9"/>
      <color rgb="FFFF0000"/>
      <name val="Arial Narrow"/>
      <family val="2"/>
    </font>
    <font>
      <b/>
      <u/>
      <sz val="14"/>
      <color indexed="8"/>
      <name val="Arial Black"/>
      <family val="2"/>
    </font>
    <font>
      <b/>
      <u/>
      <sz val="20"/>
      <color indexed="8"/>
      <name val="Arial Black"/>
      <family val="2"/>
    </font>
    <font>
      <b/>
      <u/>
      <sz val="12"/>
      <color rgb="FFFF0000"/>
      <name val="Arial"/>
      <family val="2"/>
    </font>
    <font>
      <b/>
      <sz val="14"/>
      <color theme="3" tint="-0.249977111117893"/>
      <name val="Times New Roman"/>
      <family val="1"/>
    </font>
    <font>
      <u/>
      <sz val="12"/>
      <color indexed="8"/>
      <name val="Times New Roman"/>
      <family val="1"/>
    </font>
    <font>
      <b/>
      <u/>
      <sz val="14"/>
      <color indexed="8"/>
      <name val="Times New Roman"/>
      <family val="1"/>
    </font>
    <font>
      <b/>
      <i/>
      <sz val="12"/>
      <color indexed="8"/>
      <name val="Arial"/>
      <family val="2"/>
    </font>
    <font>
      <b/>
      <sz val="9"/>
      <color rgb="FFFF0000"/>
      <name val="Arial"/>
      <family val="2"/>
    </font>
    <font>
      <b/>
      <sz val="7"/>
      <color indexed="8"/>
      <name val="Arial Narrow"/>
      <family val="2"/>
    </font>
    <font>
      <b/>
      <sz val="9"/>
      <color indexed="10"/>
      <name val="Arial Narrow"/>
      <family val="2"/>
    </font>
    <font>
      <b/>
      <sz val="11"/>
      <color rgb="FFFF0000"/>
      <name val="Arial Narrow"/>
      <family val="2"/>
    </font>
    <font>
      <sz val="11"/>
      <name val="Arial Narrow"/>
      <family val="2"/>
    </font>
    <font>
      <i/>
      <u/>
      <sz val="10"/>
      <color indexed="10"/>
      <name val="Arial"/>
      <family val="2"/>
    </font>
    <font>
      <sz val="10"/>
      <color indexed="10"/>
      <name val="Arial"/>
      <family val="2"/>
    </font>
    <font>
      <b/>
      <sz val="10"/>
      <color rgb="FFFF0000"/>
      <name val="Arial"/>
      <family val="2"/>
    </font>
    <font>
      <sz val="10"/>
      <color rgb="FFFF0000"/>
      <name val="Arial"/>
      <family val="2"/>
    </font>
    <font>
      <i/>
      <sz val="14"/>
      <color theme="1"/>
      <name val="Arial Narrow"/>
      <family val="2"/>
    </font>
    <font>
      <b/>
      <u/>
      <sz val="14"/>
      <color theme="1"/>
      <name val="Arial"/>
      <family val="2"/>
    </font>
    <font>
      <sz val="11"/>
      <color indexed="12"/>
      <name val="Arial"/>
      <family val="2"/>
    </font>
    <font>
      <b/>
      <u/>
      <sz val="11"/>
      <color theme="1"/>
      <name val="Arial Narrow"/>
      <family val="2"/>
    </font>
    <font>
      <b/>
      <sz val="20"/>
      <color indexed="8"/>
      <name val="Arial"/>
      <family val="2"/>
    </font>
    <font>
      <b/>
      <i/>
      <sz val="10"/>
      <color indexed="8"/>
      <name val="Arial"/>
      <family val="2"/>
    </font>
    <font>
      <i/>
      <sz val="10"/>
      <name val="Arial"/>
      <family val="2"/>
    </font>
    <font>
      <i/>
      <sz val="12"/>
      <name val="Times New Roman"/>
      <family val="1"/>
    </font>
    <font>
      <i/>
      <u/>
      <sz val="18"/>
      <color rgb="FFFF0000"/>
      <name val="Times New Roman"/>
      <family val="1"/>
    </font>
    <font>
      <sz val="18"/>
      <color rgb="FFFF0000"/>
      <name val="Arial"/>
      <family val="2"/>
    </font>
    <font>
      <sz val="8"/>
      <color indexed="8"/>
      <name val="Arial Narrow"/>
      <family val="2"/>
    </font>
    <font>
      <sz val="12"/>
      <color theme="1"/>
      <name val="Arial"/>
      <family val="2"/>
    </font>
    <font>
      <i/>
      <sz val="12"/>
      <color indexed="12"/>
      <name val="Arial"/>
      <family val="2"/>
    </font>
    <font>
      <i/>
      <u/>
      <sz val="10"/>
      <name val="Arial"/>
      <family val="2"/>
    </font>
    <font>
      <u/>
      <sz val="14"/>
      <color theme="1"/>
      <name val="Arial"/>
      <family val="2"/>
    </font>
    <font>
      <sz val="9"/>
      <name val="Comic Sans MS"/>
      <family val="4"/>
    </font>
    <font>
      <sz val="10"/>
      <color indexed="10"/>
      <name val="Comic Sans MS"/>
      <family val="4"/>
    </font>
    <font>
      <u/>
      <sz val="10"/>
      <color theme="1"/>
      <name val="Arial"/>
      <family val="2"/>
    </font>
    <font>
      <b/>
      <sz val="11"/>
      <name val="Arial Narrow"/>
      <family val="2"/>
    </font>
    <font>
      <sz val="14"/>
      <color theme="1"/>
      <name val="Arial Narrow"/>
      <family val="2"/>
    </font>
    <font>
      <b/>
      <u/>
      <sz val="18"/>
      <color theme="1" tint="4.9989318521683403E-2"/>
      <name val="Arial"/>
      <family val="2"/>
    </font>
    <font>
      <u/>
      <sz val="10"/>
      <color indexed="8"/>
      <name val="Arial"/>
      <family val="2"/>
    </font>
    <font>
      <b/>
      <u/>
      <sz val="11"/>
      <color rgb="FFFF0000"/>
      <name val="Arial Narrow"/>
      <family val="2"/>
    </font>
    <font>
      <i/>
      <sz val="12"/>
      <name val="Arial Narrow"/>
      <family val="2"/>
    </font>
    <font>
      <i/>
      <sz val="11"/>
      <name val="Arial Narrow"/>
      <family val="2"/>
    </font>
    <font>
      <i/>
      <sz val="12"/>
      <color rgb="FFFF0000"/>
      <name val="Arial Narrow"/>
      <family val="2"/>
    </font>
    <font>
      <u/>
      <sz val="11"/>
      <name val="Arial Narrow"/>
      <family val="2"/>
    </font>
    <font>
      <u/>
      <sz val="12"/>
      <name val="Arial Narrow"/>
      <family val="2"/>
    </font>
    <font>
      <b/>
      <sz val="22"/>
      <name val="Arial Narrow"/>
      <family val="2"/>
    </font>
    <font>
      <b/>
      <u/>
      <sz val="12"/>
      <name val="Arial Narrow"/>
      <family val="2"/>
    </font>
    <font>
      <i/>
      <sz val="10"/>
      <color indexed="8"/>
      <name val="Arial Narrow"/>
      <family val="2"/>
    </font>
    <font>
      <b/>
      <sz val="16"/>
      <name val="Arial Narrow"/>
      <family val="2"/>
    </font>
    <font>
      <b/>
      <sz val="10"/>
      <color rgb="FFFF0000"/>
      <name val="Arial Narrow"/>
      <family val="2"/>
    </font>
    <font>
      <b/>
      <sz val="11"/>
      <color indexed="10"/>
      <name val="Arial Narrow"/>
      <family val="2"/>
    </font>
    <font>
      <u val="singleAccounting"/>
      <sz val="12"/>
      <color indexed="8"/>
      <name val="Arial Narrow"/>
      <family val="2"/>
    </font>
    <font>
      <b/>
      <u/>
      <sz val="12"/>
      <color indexed="8"/>
      <name val="Arial Narrow"/>
      <family val="2"/>
    </font>
    <font>
      <b/>
      <i/>
      <sz val="8"/>
      <color theme="3"/>
      <name val="Arial Narrow"/>
      <family val="2"/>
    </font>
    <font>
      <b/>
      <u/>
      <sz val="12"/>
      <color indexed="10"/>
      <name val="Arial"/>
      <family val="2"/>
    </font>
    <font>
      <b/>
      <i/>
      <sz val="12"/>
      <name val="Arial"/>
      <family val="2"/>
    </font>
    <font>
      <b/>
      <i/>
      <u/>
      <sz val="12"/>
      <color indexed="10"/>
      <name val="Arial"/>
      <family val="2"/>
    </font>
    <font>
      <b/>
      <u/>
      <sz val="16"/>
      <color rgb="FFFF0000"/>
      <name val="Times New Roman"/>
      <family val="1"/>
    </font>
    <font>
      <sz val="10"/>
      <color indexed="8"/>
      <name val="Calibri"/>
      <family val="2"/>
    </font>
    <font>
      <sz val="10"/>
      <name val="Calibri"/>
      <family val="2"/>
    </font>
    <font>
      <sz val="12"/>
      <color indexed="8"/>
      <name val="Arial Narrow"/>
      <family val="2"/>
    </font>
    <font>
      <sz val="12"/>
      <color indexed="8"/>
      <name val="Calibri"/>
      <family val="2"/>
    </font>
    <font>
      <sz val="14"/>
      <color indexed="10"/>
      <name val="Calibri"/>
      <family val="2"/>
    </font>
    <font>
      <b/>
      <sz val="18"/>
      <color indexed="8"/>
      <name val="Times New Roman"/>
      <family val="1"/>
    </font>
    <font>
      <b/>
      <u/>
      <sz val="18"/>
      <color indexed="8"/>
      <name val="Times New Roman"/>
      <family val="1"/>
    </font>
    <font>
      <b/>
      <i/>
      <sz val="12"/>
      <color rgb="FFFF0000"/>
      <name val="Arial Narrow"/>
      <family val="2"/>
    </font>
    <font>
      <sz val="8"/>
      <color indexed="10"/>
      <name val="Arial Narrow"/>
      <family val="2"/>
    </font>
    <font>
      <b/>
      <u/>
      <sz val="9"/>
      <color indexed="8"/>
      <name val="Arial Narrow"/>
      <family val="2"/>
    </font>
    <font>
      <b/>
      <sz val="12"/>
      <color theme="3" tint="-0.499984740745262"/>
      <name val="Arial Narrow"/>
      <family val="2"/>
    </font>
    <font>
      <b/>
      <sz val="10"/>
      <color indexed="10"/>
      <name val="Arial Narrow"/>
      <family val="2"/>
    </font>
    <font>
      <sz val="10"/>
      <color theme="3"/>
      <name val="Arial Narrow"/>
      <family val="2"/>
    </font>
    <font>
      <sz val="10"/>
      <color indexed="10"/>
      <name val="Arial Narrow"/>
      <family val="2"/>
    </font>
    <font>
      <sz val="10"/>
      <color theme="1"/>
      <name val="Arial Narrow"/>
      <family val="2"/>
    </font>
    <font>
      <b/>
      <sz val="10"/>
      <color rgb="FF0070C0"/>
      <name val="Arial Narrow"/>
      <family val="2"/>
    </font>
    <font>
      <i/>
      <sz val="9"/>
      <color indexed="8"/>
      <name val="Arial Narrow"/>
      <family val="2"/>
    </font>
    <font>
      <b/>
      <sz val="9"/>
      <color theme="3"/>
      <name val="Arial Narrow"/>
      <family val="2"/>
    </font>
    <font>
      <sz val="9"/>
      <color theme="3"/>
      <name val="Arial Narrow"/>
      <family val="2"/>
    </font>
    <font>
      <b/>
      <sz val="8"/>
      <color indexed="10"/>
      <name val="Arial Narrow"/>
      <family val="2"/>
    </font>
    <font>
      <u/>
      <sz val="9"/>
      <color indexed="8"/>
      <name val="Arial Narrow"/>
      <family val="2"/>
    </font>
    <font>
      <b/>
      <i/>
      <sz val="10"/>
      <color indexed="8"/>
      <name val="Arial Narrow"/>
      <family val="2"/>
    </font>
    <font>
      <i/>
      <u/>
      <sz val="7"/>
      <color indexed="8"/>
      <name val="Arial Narrow"/>
      <family val="2"/>
    </font>
    <font>
      <i/>
      <sz val="7"/>
      <color indexed="8"/>
      <name val="Arial Narrow"/>
      <family val="2"/>
    </font>
    <font>
      <sz val="6"/>
      <color indexed="8"/>
      <name val="Arial Narrow"/>
      <family val="2"/>
    </font>
    <font>
      <i/>
      <sz val="12"/>
      <color indexed="8"/>
      <name val="Arial Narrow"/>
      <family val="2"/>
    </font>
    <font>
      <b/>
      <u/>
      <sz val="10"/>
      <color rgb="FFFF0000"/>
      <name val="Arial Narrow"/>
      <family val="2"/>
    </font>
    <font>
      <b/>
      <sz val="10"/>
      <color theme="0" tint="-0.14999847407452621"/>
      <name val="Arial Narrow"/>
      <family val="2"/>
    </font>
    <font>
      <b/>
      <i/>
      <sz val="11"/>
      <color rgb="FFFF0000"/>
      <name val="Arial Narrow"/>
      <family val="2"/>
    </font>
    <font>
      <b/>
      <i/>
      <sz val="10"/>
      <color rgb="FFFF0000"/>
      <name val="Arial Narrow"/>
      <family val="2"/>
    </font>
    <font>
      <b/>
      <i/>
      <sz val="10"/>
      <name val="Arial Narrow"/>
      <family val="2"/>
    </font>
    <font>
      <i/>
      <sz val="10"/>
      <name val="Arial Narrow"/>
      <family val="2"/>
    </font>
    <font>
      <b/>
      <i/>
      <u/>
      <sz val="10"/>
      <name val="Arial Narrow"/>
      <family val="2"/>
    </font>
    <font>
      <i/>
      <u/>
      <sz val="10"/>
      <name val="Arial Narrow"/>
      <family val="2"/>
    </font>
    <font>
      <sz val="10"/>
      <color indexed="8"/>
      <name val="Calibri"/>
      <family val="2"/>
      <scheme val="minor"/>
    </font>
    <font>
      <sz val="11"/>
      <color indexed="8"/>
      <name val="Calibri"/>
      <family val="2"/>
      <scheme val="minor"/>
    </font>
    <font>
      <b/>
      <sz val="12"/>
      <color indexed="8"/>
      <name val="Calibri"/>
      <family val="2"/>
      <scheme val="minor"/>
    </font>
    <font>
      <b/>
      <sz val="11"/>
      <color indexed="8"/>
      <name val="Calibri"/>
      <family val="2"/>
      <scheme val="minor"/>
    </font>
    <font>
      <u/>
      <sz val="12"/>
      <color indexed="8"/>
      <name val="Calibri"/>
      <family val="2"/>
      <scheme val="minor"/>
    </font>
    <font>
      <sz val="10"/>
      <name val="Calibri"/>
      <family val="2"/>
      <scheme val="minor"/>
    </font>
    <font>
      <sz val="10"/>
      <color rgb="FFFF0000"/>
      <name val="Calibri"/>
      <family val="2"/>
      <scheme val="minor"/>
    </font>
    <font>
      <b/>
      <i/>
      <sz val="11"/>
      <color indexed="8"/>
      <name val="Calibri"/>
      <family val="2"/>
      <scheme val="minor"/>
    </font>
    <font>
      <u val="singleAccounting"/>
      <sz val="14"/>
      <color theme="1"/>
      <name val="Times New Roman"/>
      <family val="1"/>
    </font>
    <font>
      <sz val="16"/>
      <color theme="1"/>
      <name val="Arial Narrow"/>
      <family val="2"/>
    </font>
    <font>
      <sz val="16"/>
      <color rgb="FFFF0000"/>
      <name val="Arial Narrow"/>
      <family val="2"/>
    </font>
    <font>
      <b/>
      <sz val="11"/>
      <color rgb="FFC00000"/>
      <name val="Arial Narrow"/>
      <family val="2"/>
    </font>
    <font>
      <u/>
      <sz val="14"/>
      <name val="Arial Narrow"/>
      <family val="2"/>
    </font>
    <font>
      <b/>
      <sz val="10"/>
      <name val="Arial Rounded MT Bold"/>
      <family val="2"/>
    </font>
    <font>
      <b/>
      <sz val="8"/>
      <color theme="3"/>
      <name val="Arial Narrow"/>
      <family val="2"/>
    </font>
    <font>
      <i/>
      <sz val="9"/>
      <name val="Arial Narrow"/>
      <family val="2"/>
    </font>
    <font>
      <sz val="10"/>
      <color rgb="FF0070C0"/>
      <name val="Arial Narrow"/>
      <family val="2"/>
    </font>
    <font>
      <b/>
      <i/>
      <u/>
      <sz val="8"/>
      <color rgb="FFFF0000"/>
      <name val="Arial Narrow"/>
      <family val="2"/>
    </font>
    <font>
      <u/>
      <sz val="8"/>
      <color rgb="FFFF0000"/>
      <name val="Arial"/>
      <family val="2"/>
    </font>
    <font>
      <b/>
      <u/>
      <sz val="8"/>
      <color indexed="8"/>
      <name val="Arial Narrow"/>
      <family val="2"/>
    </font>
    <font>
      <i/>
      <sz val="12"/>
      <color indexed="8"/>
      <name val="Arial"/>
      <family val="2"/>
    </font>
    <font>
      <sz val="12"/>
      <name val="Arial Black"/>
      <family val="2"/>
    </font>
    <font>
      <b/>
      <sz val="12"/>
      <color rgb="FFFF0000"/>
      <name val="Calibri"/>
      <family val="2"/>
      <scheme val="minor"/>
    </font>
    <font>
      <sz val="14"/>
      <color theme="1"/>
      <name val="Arial Black"/>
      <family val="2"/>
    </font>
    <font>
      <b/>
      <sz val="16"/>
      <color theme="1"/>
      <name val="Times New Roman"/>
      <family val="1"/>
    </font>
    <font>
      <b/>
      <sz val="20"/>
      <color rgb="FFFF0000"/>
      <name val="Arial Rounded MT Bold"/>
      <family val="2"/>
    </font>
    <font>
      <b/>
      <sz val="8"/>
      <color theme="0" tint="-0.34998626667073579"/>
      <name val="Arial Narrow"/>
      <family val="2"/>
    </font>
    <font>
      <sz val="8"/>
      <color theme="0" tint="-0.34998626667073579"/>
      <name val="Arial Narrow"/>
      <family val="2"/>
    </font>
    <font>
      <sz val="10"/>
      <color theme="0" tint="-0.34998626667073579"/>
      <name val="Arial Narrow"/>
      <family val="2"/>
    </font>
    <font>
      <b/>
      <sz val="10"/>
      <color theme="0" tint="-0.34998626667073579"/>
      <name val="Arial Narrow"/>
      <family val="2"/>
    </font>
    <font>
      <sz val="9"/>
      <color theme="0" tint="-0.34998626667073579"/>
      <name val="Arial"/>
      <family val="2"/>
    </font>
    <font>
      <sz val="10"/>
      <color theme="0" tint="-0.249977111117893"/>
      <name val="Times New Roman"/>
      <family val="1"/>
    </font>
    <font>
      <sz val="8"/>
      <color theme="0" tint="-0.249977111117893"/>
      <name val="Tahoma"/>
      <family val="2"/>
    </font>
    <font>
      <sz val="8"/>
      <color theme="0" tint="-0.249977111117893"/>
      <name val="Times New Roman"/>
      <family val="1"/>
    </font>
    <font>
      <b/>
      <i/>
      <sz val="16"/>
      <color theme="1"/>
      <name val="Times New Roman"/>
      <family val="1"/>
    </font>
    <font>
      <b/>
      <i/>
      <sz val="20"/>
      <color rgb="FFFF0000"/>
      <name val="Arial Rounded MT Bold"/>
      <family val="2"/>
    </font>
    <font>
      <b/>
      <i/>
      <u/>
      <sz val="14"/>
      <color indexed="8"/>
      <name val="Arial Black"/>
      <family val="2"/>
    </font>
    <font>
      <b/>
      <i/>
      <sz val="14"/>
      <color indexed="8"/>
      <name val="Arial Black"/>
      <family val="2"/>
    </font>
    <font>
      <b/>
      <i/>
      <sz val="20"/>
      <color indexed="8"/>
      <name val="Arial Black"/>
      <family val="2"/>
    </font>
    <font>
      <b/>
      <i/>
      <sz val="20"/>
      <color indexed="8"/>
      <name val="Arial"/>
      <family val="2"/>
    </font>
  </fonts>
  <fills count="1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FFEB9C"/>
      </patternFill>
    </fill>
    <fill>
      <patternFill patternType="solid">
        <fgColor rgb="FFFFFFCC"/>
        <bgColor indexed="64"/>
      </patternFill>
    </fill>
    <fill>
      <patternFill patternType="solid">
        <fgColor rgb="FFF2F2F2"/>
        <bgColor indexed="64"/>
      </patternFill>
    </fill>
    <fill>
      <patternFill patternType="solid">
        <fgColor rgb="FFFBFBFB"/>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6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7">
    <xf numFmtId="0" fontId="0" fillId="0" borderId="0"/>
    <xf numFmtId="44" fontId="1" fillId="0" borderId="0" applyFont="0" applyFill="0" applyBorder="0" applyAlignment="0" applyProtection="0"/>
    <xf numFmtId="0" fontId="29" fillId="0" borderId="0" applyNumberFormat="0" applyFill="0" applyBorder="0" applyAlignment="0" applyProtection="0">
      <alignment vertical="top"/>
      <protection locked="0"/>
    </xf>
    <xf numFmtId="0" fontId="1" fillId="0" borderId="0"/>
    <xf numFmtId="0" fontId="100" fillId="8" borderId="0" applyNumberFormat="0" applyBorder="0" applyAlignment="0" applyProtection="0"/>
    <xf numFmtId="0" fontId="102" fillId="0" borderId="0"/>
    <xf numFmtId="0" fontId="1" fillId="0" borderId="0"/>
  </cellStyleXfs>
  <cellXfs count="1173">
    <xf numFmtId="0" fontId="0" fillId="0" borderId="0" xfId="0"/>
    <xf numFmtId="0" fontId="2" fillId="0" borderId="0" xfId="0" applyFont="1" applyAlignment="1">
      <alignment vertical="top"/>
    </xf>
    <xf numFmtId="0" fontId="2" fillId="0" borderId="0" xfId="0" applyFont="1" applyBorder="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0" fillId="0" borderId="0" xfId="0" applyFont="1"/>
    <xf numFmtId="167" fontId="16" fillId="0" borderId="3" xfId="0" applyNumberFormat="1" applyFont="1" applyBorder="1" applyAlignment="1" applyProtection="1">
      <alignment vertical="top"/>
    </xf>
    <xf numFmtId="0" fontId="23" fillId="0" borderId="0" xfId="0" applyFont="1" applyAlignment="1">
      <alignment vertical="top"/>
    </xf>
    <xf numFmtId="0" fontId="2" fillId="0" borderId="0" xfId="0" applyFont="1" applyBorder="1" applyAlignment="1" applyProtection="1">
      <alignment vertical="top"/>
    </xf>
    <xf numFmtId="44" fontId="15" fillId="0" borderId="0" xfId="0" applyNumberFormat="1" applyFont="1" applyFill="1" applyBorder="1" applyAlignment="1">
      <alignment vertical="top"/>
    </xf>
    <xf numFmtId="0" fontId="23" fillId="0" borderId="0" xfId="0" applyFont="1" applyFill="1" applyAlignment="1">
      <alignment vertical="top"/>
    </xf>
    <xf numFmtId="0" fontId="23" fillId="0" borderId="0" xfId="0" applyFont="1"/>
    <xf numFmtId="0" fontId="10" fillId="0" borderId="11" xfId="0" applyFont="1" applyBorder="1" applyAlignment="1" applyProtection="1">
      <alignment horizontal="left" vertical="top" shrinkToFit="1"/>
      <protection locked="0"/>
    </xf>
    <xf numFmtId="0" fontId="18" fillId="0" borderId="0" xfId="0" applyFont="1" applyAlignment="1">
      <alignment wrapText="1"/>
    </xf>
    <xf numFmtId="0" fontId="18" fillId="0" borderId="0" xfId="0" applyFont="1"/>
    <xf numFmtId="0" fontId="34" fillId="0" borderId="0" xfId="0" applyFont="1"/>
    <xf numFmtId="0" fontId="35" fillId="0" borderId="0" xfId="0" applyFont="1" applyAlignment="1">
      <alignment horizontal="center"/>
    </xf>
    <xf numFmtId="0" fontId="35" fillId="0" borderId="0" xfId="0" applyFont="1"/>
    <xf numFmtId="0" fontId="35" fillId="0" borderId="0" xfId="0" applyFont="1" applyAlignment="1">
      <alignment vertical="top"/>
    </xf>
    <xf numFmtId="0" fontId="28" fillId="0" borderId="0" xfId="0" applyFont="1" applyFill="1" applyBorder="1" applyAlignment="1">
      <alignment vertical="center"/>
    </xf>
    <xf numFmtId="0" fontId="35" fillId="0" borderId="0" xfId="0" applyFont="1" applyFill="1" applyBorder="1" applyAlignment="1">
      <alignment vertical="center"/>
    </xf>
    <xf numFmtId="0" fontId="35" fillId="0" borderId="0" xfId="0" applyFont="1" applyBorder="1" applyAlignment="1">
      <alignment vertical="center"/>
    </xf>
    <xf numFmtId="0" fontId="35" fillId="0" borderId="0" xfId="0" applyFont="1" applyAlignment="1">
      <alignment vertical="center"/>
    </xf>
    <xf numFmtId="0" fontId="0" fillId="0" borderId="0" xfId="0" applyBorder="1"/>
    <xf numFmtId="0" fontId="37" fillId="0" borderId="3" xfId="0" applyFont="1" applyBorder="1" applyAlignment="1" applyProtection="1">
      <alignment horizontal="left"/>
      <protection locked="0"/>
    </xf>
    <xf numFmtId="0" fontId="7" fillId="0" borderId="0" xfId="0" applyFont="1" applyProtection="1"/>
    <xf numFmtId="0" fontId="7" fillId="0" borderId="0" xfId="0" applyFont="1" applyFill="1" applyBorder="1" applyAlignment="1" applyProtection="1">
      <alignment horizontal="center" wrapText="1"/>
    </xf>
    <xf numFmtId="44" fontId="37" fillId="0" borderId="3" xfId="0" applyNumberFormat="1" applyFont="1" applyBorder="1" applyProtection="1">
      <protection locked="0"/>
    </xf>
    <xf numFmtId="0" fontId="42" fillId="0" borderId="0" xfId="0" applyFont="1" applyBorder="1" applyProtection="1"/>
    <xf numFmtId="0" fontId="42" fillId="0" borderId="0" xfId="0" applyFont="1" applyProtection="1"/>
    <xf numFmtId="0" fontId="32" fillId="0" borderId="0" xfId="0" applyFont="1" applyBorder="1" applyProtection="1"/>
    <xf numFmtId="0" fontId="32" fillId="0" borderId="0" xfId="0" applyFont="1" applyProtection="1"/>
    <xf numFmtId="0" fontId="0" fillId="0" borderId="0" xfId="0" applyBorder="1" applyProtection="1"/>
    <xf numFmtId="0" fontId="0" fillId="0" borderId="0" xfId="0" applyProtection="1"/>
    <xf numFmtId="0" fontId="0" fillId="0" borderId="0" xfId="0" applyFill="1" applyProtection="1"/>
    <xf numFmtId="0" fontId="0" fillId="0" borderId="0" xfId="0" applyFill="1" applyBorder="1" applyProtection="1"/>
    <xf numFmtId="0" fontId="41" fillId="0" borderId="0" xfId="0" applyFont="1" applyBorder="1" applyProtection="1"/>
    <xf numFmtId="0" fontId="41" fillId="0" borderId="0" xfId="0" applyFont="1" applyProtection="1"/>
    <xf numFmtId="0" fontId="7" fillId="0" borderId="0" xfId="0" applyFont="1" applyBorder="1" applyProtection="1"/>
    <xf numFmtId="40" fontId="32" fillId="0" borderId="0" xfId="0" applyNumberFormat="1" applyFont="1" applyBorder="1" applyProtection="1"/>
    <xf numFmtId="0" fontId="32" fillId="0" borderId="0" xfId="0" applyFont="1" applyBorder="1" applyAlignment="1" applyProtection="1">
      <alignment horizontal="left" vertical="top"/>
    </xf>
    <xf numFmtId="0" fontId="8" fillId="0" borderId="0" xfId="0" applyFont="1" applyBorder="1" applyAlignment="1" applyProtection="1">
      <alignment vertical="center"/>
    </xf>
    <xf numFmtId="40" fontId="8" fillId="0" borderId="0" xfId="0" applyNumberFormat="1" applyFont="1" applyBorder="1" applyProtection="1"/>
    <xf numFmtId="40" fontId="32" fillId="0" borderId="0" xfId="0" applyNumberFormat="1" applyFont="1" applyProtection="1"/>
    <xf numFmtId="0" fontId="32" fillId="0" borderId="29" xfId="0" applyFont="1" applyBorder="1" applyProtection="1"/>
    <xf numFmtId="0" fontId="2" fillId="0" borderId="0" xfId="0" applyFont="1" applyProtection="1"/>
    <xf numFmtId="0" fontId="2" fillId="0" borderId="0" xfId="0" applyFont="1" applyBorder="1" applyProtection="1"/>
    <xf numFmtId="0" fontId="51" fillId="2" borderId="3" xfId="0" applyFont="1" applyFill="1" applyBorder="1" applyAlignment="1" applyProtection="1">
      <alignment horizontal="center"/>
    </xf>
    <xf numFmtId="0" fontId="2" fillId="0" borderId="0" xfId="0" applyFont="1" applyBorder="1" applyAlignment="1" applyProtection="1"/>
    <xf numFmtId="0" fontId="2" fillId="0" borderId="12" xfId="0" applyFont="1" applyBorder="1" applyProtection="1"/>
    <xf numFmtId="0" fontId="52" fillId="0" borderId="0" xfId="0" applyFont="1" applyAlignment="1" applyProtection="1">
      <alignment horizontal="right"/>
    </xf>
    <xf numFmtId="0" fontId="48" fillId="0" borderId="0" xfId="0" applyFont="1" applyBorder="1" applyProtection="1"/>
    <xf numFmtId="0" fontId="3" fillId="0" borderId="0" xfId="0" applyFont="1" applyProtection="1"/>
    <xf numFmtId="0" fontId="3" fillId="0" borderId="0" xfId="0" applyFont="1" applyBorder="1" applyProtection="1"/>
    <xf numFmtId="0" fontId="2" fillId="0" borderId="0" xfId="0" applyFont="1" applyAlignment="1" applyProtection="1">
      <alignment horizontal="right"/>
    </xf>
    <xf numFmtId="0" fontId="13" fillId="0" borderId="0" xfId="0" applyFont="1" applyFill="1" applyBorder="1" applyAlignment="1" applyProtection="1">
      <alignment vertical="center"/>
    </xf>
    <xf numFmtId="0" fontId="2" fillId="0" borderId="0" xfId="0" applyFont="1" applyFill="1" applyBorder="1" applyProtection="1"/>
    <xf numFmtId="168" fontId="33" fillId="0" borderId="20" xfId="0" applyNumberFormat="1" applyFont="1" applyFill="1" applyBorder="1" applyAlignment="1" applyProtection="1">
      <alignment horizontal="left" vertical="center" shrinkToFit="1"/>
    </xf>
    <xf numFmtId="168" fontId="33" fillId="0" borderId="21" xfId="0" applyNumberFormat="1" applyFont="1" applyFill="1" applyBorder="1" applyAlignment="1" applyProtection="1">
      <alignment horizontal="left" vertical="center" shrinkToFit="1"/>
    </xf>
    <xf numFmtId="0" fontId="48" fillId="0" borderId="30" xfId="0" applyFont="1" applyFill="1" applyBorder="1" applyAlignment="1" applyProtection="1">
      <alignment horizontal="left" vertical="center" indent="1"/>
    </xf>
    <xf numFmtId="0" fontId="48" fillId="0" borderId="20" xfId="0" applyFont="1" applyFill="1" applyBorder="1" applyAlignment="1" applyProtection="1">
      <alignment horizontal="left" vertical="center" indent="1"/>
    </xf>
    <xf numFmtId="0" fontId="56" fillId="0" borderId="0" xfId="0" applyFont="1" applyAlignment="1" applyProtection="1">
      <alignment horizontal="center"/>
      <protection locked="0"/>
    </xf>
    <xf numFmtId="0" fontId="2" fillId="0" borderId="0" xfId="0" applyFont="1" applyAlignment="1" applyProtection="1">
      <alignment horizontal="center"/>
      <protection locked="0"/>
    </xf>
    <xf numFmtId="0" fontId="16" fillId="0" borderId="3" xfId="0" applyFont="1" applyBorder="1" applyAlignment="1" applyProtection="1">
      <alignment horizontal="left" vertical="top"/>
      <protection locked="0"/>
    </xf>
    <xf numFmtId="0" fontId="57" fillId="0" borderId="0" xfId="0" applyFont="1" applyAlignment="1">
      <alignment vertical="top"/>
    </xf>
    <xf numFmtId="0" fontId="58" fillId="0" borderId="0" xfId="0" applyFont="1" applyAlignment="1">
      <alignment vertical="top"/>
    </xf>
    <xf numFmtId="0" fontId="57" fillId="0" borderId="0" xfId="0" applyFont="1" applyBorder="1" applyAlignment="1">
      <alignment vertical="top"/>
    </xf>
    <xf numFmtId="0" fontId="58" fillId="0" borderId="0" xfId="0" applyFont="1" applyBorder="1" applyAlignment="1">
      <alignment vertical="top"/>
    </xf>
    <xf numFmtId="0" fontId="59" fillId="0" borderId="0" xfId="0" applyFont="1"/>
    <xf numFmtId="0" fontId="0" fillId="0" borderId="0" xfId="0" applyAlignment="1"/>
    <xf numFmtId="0" fontId="18" fillId="0" borderId="0" xfId="0" applyFont="1" applyFill="1" applyBorder="1" applyAlignment="1">
      <alignment wrapText="1"/>
    </xf>
    <xf numFmtId="0" fontId="18" fillId="0" borderId="0" xfId="0" applyFont="1" applyFill="1" applyBorder="1"/>
    <xf numFmtId="0" fontId="52" fillId="0" borderId="0" xfId="0" applyFont="1" applyBorder="1" applyProtection="1"/>
    <xf numFmtId="0" fontId="50" fillId="0" borderId="0" xfId="0" applyFont="1" applyFill="1" applyBorder="1" applyAlignment="1" applyProtection="1">
      <alignment horizontal="left" wrapText="1"/>
    </xf>
    <xf numFmtId="0" fontId="63" fillId="0" borderId="0" xfId="0" applyFont="1" applyFill="1" applyBorder="1" applyAlignment="1" applyProtection="1">
      <alignment vertical="center"/>
    </xf>
    <xf numFmtId="0" fontId="64" fillId="0" borderId="0" xfId="0" applyFont="1" applyFill="1" applyProtection="1"/>
    <xf numFmtId="0" fontId="0" fillId="0" borderId="0" xfId="0" applyBorder="1" applyAlignment="1" applyProtection="1">
      <alignment horizontal="center"/>
    </xf>
    <xf numFmtId="44" fontId="37" fillId="0" borderId="4" xfId="0" applyNumberFormat="1" applyFont="1" applyBorder="1" applyProtection="1">
      <protection locked="0"/>
    </xf>
    <xf numFmtId="0" fontId="13" fillId="0" borderId="18" xfId="0" applyNumberFormat="1" applyFont="1" applyBorder="1" applyAlignment="1" applyProtection="1">
      <alignment horizontal="center" vertical="center"/>
      <protection locked="0"/>
    </xf>
    <xf numFmtId="44" fontId="37" fillId="0" borderId="7" xfId="0" applyNumberFormat="1" applyFont="1" applyBorder="1" applyProtection="1">
      <protection locked="0"/>
    </xf>
    <xf numFmtId="44" fontId="14" fillId="0" borderId="0" xfId="0" applyNumberFormat="1" applyFont="1" applyFill="1" applyBorder="1" applyAlignment="1">
      <alignment vertical="top" shrinkToFit="1"/>
    </xf>
    <xf numFmtId="0" fontId="62" fillId="0" borderId="0" xfId="0" applyFont="1" applyFill="1" applyBorder="1" applyAlignment="1">
      <alignment horizontal="center" vertical="top"/>
    </xf>
    <xf numFmtId="0" fontId="61" fillId="0" borderId="0" xfId="0" quotePrefix="1" applyFont="1" applyFill="1" applyBorder="1" applyAlignment="1" applyProtection="1">
      <alignment vertical="center" wrapText="1"/>
    </xf>
    <xf numFmtId="0" fontId="11" fillId="0" borderId="0" xfId="0" applyFont="1" applyFill="1" applyBorder="1" applyAlignment="1" applyProtection="1">
      <alignment horizontal="left" vertical="center" shrinkToFit="1"/>
    </xf>
    <xf numFmtId="0" fontId="25"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17" fillId="0" borderId="0" xfId="0" applyFont="1" applyFill="1" applyBorder="1" applyAlignment="1" applyProtection="1">
      <alignment horizontal="center" vertical="top"/>
    </xf>
    <xf numFmtId="0" fontId="15" fillId="0" borderId="0" xfId="0" applyFont="1" applyFill="1" applyBorder="1" applyAlignment="1">
      <alignment vertical="top"/>
    </xf>
    <xf numFmtId="44" fontId="16" fillId="0" borderId="0" xfId="0" applyNumberFormat="1" applyFont="1" applyFill="1" applyBorder="1" applyAlignment="1" applyProtection="1">
      <alignment vertical="top"/>
      <protection locked="0"/>
    </xf>
    <xf numFmtId="0" fontId="60" fillId="0" borderId="0" xfId="0" applyFont="1" applyFill="1" applyBorder="1" applyAlignment="1">
      <alignment horizontal="center" vertical="top"/>
    </xf>
    <xf numFmtId="0" fontId="16" fillId="0" borderId="0" xfId="0" applyFont="1" applyFill="1" applyBorder="1" applyAlignment="1" applyProtection="1"/>
    <xf numFmtId="0" fontId="14" fillId="0" borderId="0" xfId="0" applyFont="1" applyFill="1" applyBorder="1" applyAlignment="1">
      <alignment vertical="top"/>
    </xf>
    <xf numFmtId="44" fontId="15" fillId="0" borderId="0" xfId="1" applyFont="1" applyFill="1" applyBorder="1" applyAlignment="1" applyProtection="1">
      <alignment vertical="top"/>
      <protection locked="0"/>
    </xf>
    <xf numFmtId="0" fontId="17" fillId="0" borderId="0" xfId="0" applyFont="1" applyFill="1" applyBorder="1" applyAlignment="1">
      <alignment horizontal="center" vertical="top"/>
    </xf>
    <xf numFmtId="44" fontId="15" fillId="0" borderId="0" xfId="0" applyNumberFormat="1" applyFont="1" applyFill="1" applyBorder="1" applyAlignment="1" applyProtection="1">
      <alignment vertical="top"/>
      <protection locked="0"/>
    </xf>
    <xf numFmtId="0" fontId="23" fillId="0" borderId="0" xfId="0" applyFont="1" applyFill="1" applyBorder="1" applyAlignment="1">
      <alignment vertical="top"/>
    </xf>
    <xf numFmtId="44" fontId="22" fillId="0" borderId="0" xfId="0" applyNumberFormat="1" applyFont="1" applyFill="1" applyBorder="1" applyAlignment="1">
      <alignment vertical="top" shrinkToFit="1"/>
    </xf>
    <xf numFmtId="0" fontId="11" fillId="0" borderId="0" xfId="0" applyFont="1" applyFill="1" applyBorder="1" applyAlignment="1" applyProtection="1">
      <alignment vertical="center" shrinkToFit="1"/>
    </xf>
    <xf numFmtId="167" fontId="16" fillId="0" borderId="3" xfId="0" applyNumberFormat="1" applyFont="1" applyBorder="1" applyAlignment="1" applyProtection="1">
      <alignment horizontal="center" vertical="top"/>
    </xf>
    <xf numFmtId="0" fontId="68" fillId="0" borderId="0" xfId="0" applyFont="1" applyFill="1" applyBorder="1"/>
    <xf numFmtId="0" fontId="13" fillId="0" borderId="0" xfId="0" applyFont="1" applyAlignment="1">
      <alignment horizontal="left" vertical="center" indent="1"/>
    </xf>
    <xf numFmtId="0" fontId="69" fillId="0" borderId="0" xfId="0" applyFont="1" applyAlignment="1">
      <alignment horizontal="left" vertical="center" indent="1"/>
    </xf>
    <xf numFmtId="164" fontId="16" fillId="0" borderId="3" xfId="0" applyNumberFormat="1" applyFont="1" applyBorder="1" applyAlignment="1" applyProtection="1">
      <alignment vertical="top" shrinkToFit="1"/>
      <protection locked="0"/>
    </xf>
    <xf numFmtId="0" fontId="67" fillId="0" borderId="23" xfId="0" applyFont="1" applyFill="1" applyBorder="1" applyAlignment="1">
      <alignment vertical="top" wrapText="1"/>
    </xf>
    <xf numFmtId="0" fontId="67" fillId="0" borderId="0" xfId="0" applyFont="1" applyFill="1" applyBorder="1" applyAlignment="1">
      <alignment vertical="top"/>
    </xf>
    <xf numFmtId="0" fontId="67" fillId="0" borderId="23" xfId="0" applyFont="1" applyFill="1" applyBorder="1" applyAlignment="1">
      <alignment vertical="top"/>
    </xf>
    <xf numFmtId="44" fontId="29" fillId="0" borderId="0" xfId="2" applyNumberFormat="1" applyFill="1" applyBorder="1" applyAlignment="1" applyProtection="1">
      <alignment horizontal="left" vertical="center" indent="1"/>
    </xf>
    <xf numFmtId="44" fontId="15" fillId="0" borderId="0" xfId="0" applyNumberFormat="1" applyFont="1" applyFill="1" applyBorder="1" applyAlignment="1">
      <alignment horizontal="left" vertical="center" indent="1"/>
    </xf>
    <xf numFmtId="0" fontId="13" fillId="0" borderId="0" xfId="0" applyFont="1" applyBorder="1" applyAlignment="1">
      <alignment wrapText="1"/>
    </xf>
    <xf numFmtId="0" fontId="18" fillId="0" borderId="0" xfId="0" applyFont="1" applyBorder="1"/>
    <xf numFmtId="0" fontId="18" fillId="0" borderId="0" xfId="0" applyFont="1" applyBorder="1" applyAlignment="1">
      <alignment wrapText="1"/>
    </xf>
    <xf numFmtId="0" fontId="31" fillId="0" borderId="3" xfId="0" applyFont="1" applyBorder="1" applyAlignment="1">
      <alignment vertical="top"/>
    </xf>
    <xf numFmtId="164" fontId="31" fillId="0" borderId="3" xfId="0" applyNumberFormat="1" applyFont="1" applyBorder="1" applyAlignment="1">
      <alignment vertical="top"/>
    </xf>
    <xf numFmtId="0" fontId="38" fillId="0" borderId="3" xfId="0" applyFont="1" applyBorder="1" applyAlignment="1">
      <alignment horizontal="left" vertical="top"/>
    </xf>
    <xf numFmtId="0" fontId="75" fillId="0" borderId="3" xfId="0" applyFont="1" applyBorder="1" applyAlignment="1">
      <alignment horizontal="left" vertical="top" indent="2"/>
    </xf>
    <xf numFmtId="0" fontId="75" fillId="0" borderId="3" xfId="0" applyFont="1" applyBorder="1" applyAlignment="1">
      <alignment horizontal="left" vertical="top" wrapText="1" indent="2"/>
    </xf>
    <xf numFmtId="0" fontId="38" fillId="0" borderId="3" xfId="0" applyFont="1" applyBorder="1" applyAlignment="1">
      <alignment vertical="top"/>
    </xf>
    <xf numFmtId="0" fontId="5" fillId="0" borderId="3" xfId="0" applyFont="1" applyBorder="1" applyAlignment="1">
      <alignment vertical="top"/>
    </xf>
    <xf numFmtId="0" fontId="70" fillId="0" borderId="3" xfId="0" applyFont="1" applyBorder="1" applyAlignment="1">
      <alignment vertical="top"/>
    </xf>
    <xf numFmtId="0" fontId="66" fillId="0" borderId="3" xfId="0" applyFont="1" applyBorder="1"/>
    <xf numFmtId="0" fontId="67" fillId="0" borderId="0" xfId="0" applyFont="1" applyFill="1" applyBorder="1" applyAlignment="1">
      <alignment horizontal="left" vertical="top"/>
    </xf>
    <xf numFmtId="172" fontId="31" fillId="0" borderId="3" xfId="0" applyNumberFormat="1" applyFont="1" applyBorder="1" applyAlignment="1">
      <alignment vertical="top"/>
    </xf>
    <xf numFmtId="0" fontId="13" fillId="0" borderId="17" xfId="0" applyNumberFormat="1" applyFont="1" applyBorder="1" applyAlignment="1" applyProtection="1">
      <alignment horizontal="center" vertical="center"/>
      <protection locked="0"/>
    </xf>
    <xf numFmtId="0" fontId="13" fillId="0" borderId="15" xfId="0" applyNumberFormat="1" applyFont="1" applyBorder="1" applyAlignment="1" applyProtection="1">
      <alignment horizontal="center" vertical="center"/>
      <protection locked="0"/>
    </xf>
    <xf numFmtId="0" fontId="39" fillId="0" borderId="36" xfId="0" applyNumberFormat="1" applyFont="1" applyBorder="1" applyAlignment="1" applyProtection="1">
      <alignment horizontal="center" vertical="center"/>
      <protection locked="0"/>
    </xf>
    <xf numFmtId="0" fontId="98" fillId="0" borderId="0" xfId="0" applyFont="1" applyFill="1" applyBorder="1" applyAlignment="1">
      <alignment horizontal="left" vertical="center" indent="1"/>
    </xf>
    <xf numFmtId="0" fontId="13" fillId="0" borderId="0" xfId="0" applyFont="1" applyFill="1" applyBorder="1" applyAlignment="1" applyProtection="1">
      <alignment horizontal="left" vertical="center" wrapText="1"/>
    </xf>
    <xf numFmtId="0" fontId="32" fillId="0" borderId="0" xfId="0" applyFont="1" applyFill="1" applyBorder="1" applyProtection="1"/>
    <xf numFmtId="0" fontId="32" fillId="0" borderId="0" xfId="0" applyFont="1" applyFill="1" applyProtection="1"/>
    <xf numFmtId="0" fontId="1" fillId="0" borderId="0" xfId="0" applyFont="1" applyFill="1" applyBorder="1"/>
    <xf numFmtId="0" fontId="17" fillId="0" borderId="3" xfId="0" applyFont="1" applyBorder="1" applyAlignment="1">
      <alignment horizontal="center" vertical="top"/>
    </xf>
    <xf numFmtId="44" fontId="10" fillId="0" borderId="3" xfId="0" applyNumberFormat="1" applyFont="1" applyBorder="1" applyAlignment="1" applyProtection="1">
      <alignment vertical="top"/>
      <protection locked="0"/>
    </xf>
    <xf numFmtId="44" fontId="10" fillId="0" borderId="3" xfId="0" applyNumberFormat="1" applyFont="1" applyBorder="1" applyAlignment="1">
      <alignment vertical="top"/>
    </xf>
    <xf numFmtId="44" fontId="11" fillId="0" borderId="3" xfId="0" applyNumberFormat="1" applyFont="1" applyFill="1" applyBorder="1" applyAlignment="1">
      <alignment vertical="top" shrinkToFit="1"/>
    </xf>
    <xf numFmtId="0" fontId="14" fillId="0" borderId="3" xfId="0" applyFont="1" applyBorder="1" applyAlignment="1">
      <alignment horizontal="center" vertical="top"/>
    </xf>
    <xf numFmtId="0" fontId="14" fillId="0" borderId="3" xfId="0" applyFont="1" applyBorder="1" applyAlignment="1">
      <alignment vertical="top"/>
    </xf>
    <xf numFmtId="44" fontId="10" fillId="0" borderId="3" xfId="1" applyFont="1" applyBorder="1" applyAlignment="1" applyProtection="1">
      <alignment vertical="top"/>
      <protection locked="0"/>
    </xf>
    <xf numFmtId="44" fontId="34" fillId="2" borderId="3" xfId="0" applyNumberFormat="1" applyFont="1" applyFill="1" applyBorder="1" applyAlignment="1">
      <alignment vertical="top" shrinkToFit="1"/>
    </xf>
    <xf numFmtId="0" fontId="16" fillId="0" borderId="0" xfId="0" applyFont="1" applyBorder="1" applyAlignment="1">
      <alignment horizontal="left" vertical="center" wrapText="1"/>
    </xf>
    <xf numFmtId="0" fontId="16" fillId="0" borderId="0" xfId="0" applyFont="1" applyBorder="1" applyAlignment="1" applyProtection="1">
      <alignment vertical="center"/>
    </xf>
    <xf numFmtId="0" fontId="16" fillId="0" borderId="0" xfId="0" applyFont="1" applyBorder="1" applyAlignment="1">
      <alignment horizontal="left" vertical="top" wrapText="1"/>
    </xf>
    <xf numFmtId="0" fontId="1" fillId="0" borderId="0" xfId="0" applyFont="1" applyBorder="1" applyAlignment="1"/>
    <xf numFmtId="0" fontId="16" fillId="0" borderId="0" xfId="0" applyFont="1" applyBorder="1" applyAlignment="1" applyProtection="1">
      <alignment vertical="center" wrapText="1"/>
    </xf>
    <xf numFmtId="0" fontId="16" fillId="0" borderId="0" xfId="0" applyFont="1" applyBorder="1" applyAlignment="1">
      <alignment vertical="center" wrapText="1"/>
    </xf>
    <xf numFmtId="44" fontId="11" fillId="0" borderId="5" xfId="0" applyNumberFormat="1" applyFont="1" applyBorder="1" applyAlignment="1" applyProtection="1">
      <alignment vertical="top" shrinkToFit="1"/>
    </xf>
    <xf numFmtId="44" fontId="11" fillId="4" borderId="15" xfId="0" applyNumberFormat="1" applyFont="1" applyFill="1" applyBorder="1" applyAlignment="1">
      <alignment vertical="top" shrinkToFit="1"/>
    </xf>
    <xf numFmtId="0" fontId="16" fillId="0" borderId="0" xfId="0" applyFont="1" applyBorder="1" applyAlignment="1">
      <alignment vertical="center" wrapText="1"/>
    </xf>
    <xf numFmtId="0" fontId="16" fillId="0" borderId="0" xfId="0" applyFont="1" applyBorder="1" applyAlignment="1" applyProtection="1">
      <alignment vertical="center"/>
    </xf>
    <xf numFmtId="44" fontId="11" fillId="2" borderId="11" xfId="0" applyNumberFormat="1" applyFont="1" applyFill="1" applyBorder="1" applyAlignment="1">
      <alignment vertical="top"/>
    </xf>
    <xf numFmtId="0" fontId="14" fillId="5" borderId="3" xfId="0" applyFont="1" applyFill="1" applyBorder="1" applyAlignment="1">
      <alignment horizontal="center" vertical="top"/>
    </xf>
    <xf numFmtId="0" fontId="14" fillId="5" borderId="3" xfId="0" applyFont="1" applyFill="1" applyBorder="1" applyAlignment="1">
      <alignment vertical="top"/>
    </xf>
    <xf numFmtId="0" fontId="116" fillId="0" borderId="0" xfId="0" applyFont="1" applyBorder="1" applyAlignment="1" applyProtection="1">
      <alignment horizontal="center" shrinkToFit="1"/>
      <protection locked="0"/>
    </xf>
    <xf numFmtId="0" fontId="15" fillId="0" borderId="3" xfId="0" applyFont="1" applyBorder="1" applyAlignment="1">
      <alignment horizontal="center" vertical="top"/>
    </xf>
    <xf numFmtId="44" fontId="10" fillId="0" borderId="3" xfId="3" applyNumberFormat="1" applyFont="1" applyBorder="1" applyAlignment="1">
      <alignment vertical="top"/>
    </xf>
    <xf numFmtId="0" fontId="110" fillId="0" borderId="0" xfId="0" applyFont="1" applyBorder="1" applyAlignment="1">
      <alignment horizontal="center" vertical="center"/>
    </xf>
    <xf numFmtId="0" fontId="34" fillId="0" borderId="0" xfId="0" applyFont="1" applyBorder="1" applyAlignment="1">
      <alignment horizontal="left" vertical="center"/>
    </xf>
    <xf numFmtId="0" fontId="0" fillId="0" borderId="0" xfId="0" applyNumberFormat="1"/>
    <xf numFmtId="0" fontId="133" fillId="0" borderId="0" xfId="0" applyFont="1" applyBorder="1" applyAlignment="1" applyProtection="1">
      <alignment vertical="center" wrapText="1"/>
    </xf>
    <xf numFmtId="0" fontId="47" fillId="0" borderId="0" xfId="0" applyFont="1" applyFill="1" applyAlignment="1" applyProtection="1">
      <alignment horizontal="left" vertical="center" indent="1"/>
    </xf>
    <xf numFmtId="170" fontId="13" fillId="0" borderId="4" xfId="0" applyNumberFormat="1" applyFont="1" applyFill="1" applyBorder="1" applyAlignment="1" applyProtection="1">
      <alignment horizontal="center" vertical="center"/>
      <protection locked="0"/>
    </xf>
    <xf numFmtId="170" fontId="39" fillId="0" borderId="7" xfId="0" applyNumberFormat="1" applyFont="1" applyFill="1" applyBorder="1" applyAlignment="1" applyProtection="1">
      <alignment horizontal="center" vertical="center"/>
      <protection locked="0"/>
    </xf>
    <xf numFmtId="0" fontId="52" fillId="10" borderId="9" xfId="0" applyFont="1" applyFill="1" applyBorder="1" applyAlignment="1" applyProtection="1">
      <alignment horizontal="center" vertical="center" wrapText="1"/>
    </xf>
    <xf numFmtId="0" fontId="52" fillId="10" borderId="38" xfId="0" applyFont="1" applyFill="1" applyBorder="1" applyAlignment="1" applyProtection="1">
      <alignment horizontal="center" vertical="center" wrapText="1"/>
    </xf>
    <xf numFmtId="0" fontId="52" fillId="10" borderId="39" xfId="0" applyFont="1" applyFill="1" applyBorder="1" applyAlignment="1" applyProtection="1">
      <alignment horizontal="center" vertical="center" wrapText="1"/>
    </xf>
    <xf numFmtId="0" fontId="52" fillId="10" borderId="9" xfId="0" applyFont="1" applyFill="1" applyBorder="1" applyAlignment="1" applyProtection="1">
      <alignment horizontal="center" vertical="center" shrinkToFit="1"/>
    </xf>
    <xf numFmtId="0" fontId="1" fillId="0" borderId="0" xfId="0" applyFont="1" applyProtection="1"/>
    <xf numFmtId="44" fontId="8" fillId="0" borderId="54" xfId="0" applyNumberFormat="1" applyFont="1" applyBorder="1" applyProtection="1"/>
    <xf numFmtId="0" fontId="37" fillId="0" borderId="34" xfId="0" applyFont="1" applyBorder="1" applyAlignment="1" applyProtection="1">
      <alignment horizontal="left"/>
      <protection locked="0"/>
    </xf>
    <xf numFmtId="0" fontId="8" fillId="6" borderId="3" xfId="0" applyFont="1" applyFill="1" applyBorder="1" applyAlignment="1" applyProtection="1">
      <alignment horizontal="right" vertical="center"/>
    </xf>
    <xf numFmtId="6" fontId="9" fillId="0" borderId="42" xfId="0" applyNumberFormat="1" applyFont="1" applyBorder="1" applyAlignment="1" applyProtection="1">
      <alignment horizontal="center" vertical="top" wrapText="1" shrinkToFit="1"/>
    </xf>
    <xf numFmtId="14" fontId="9" fillId="0" borderId="17" xfId="0" applyNumberFormat="1" applyFont="1" applyBorder="1" applyAlignment="1" applyProtection="1">
      <alignment horizontal="center" vertical="top" wrapText="1" shrinkToFit="1"/>
    </xf>
    <xf numFmtId="0" fontId="111" fillId="0" borderId="0" xfId="0" quotePrefix="1" applyFont="1" applyBorder="1" applyAlignment="1" applyProtection="1">
      <alignment vertical="center" wrapText="1"/>
    </xf>
    <xf numFmtId="0" fontId="15" fillId="0" borderId="3" xfId="0" applyFont="1" applyBorder="1" applyAlignment="1">
      <alignment vertical="top"/>
    </xf>
    <xf numFmtId="44" fontId="144" fillId="0" borderId="3" xfId="0" applyNumberFormat="1" applyFont="1" applyFill="1" applyBorder="1" applyAlignment="1" applyProtection="1">
      <alignment vertical="center"/>
      <protection locked="0"/>
    </xf>
    <xf numFmtId="0" fontId="2" fillId="9" borderId="46" xfId="0" applyFont="1" applyFill="1" applyBorder="1" applyAlignment="1">
      <alignment horizontal="left" vertical="center"/>
    </xf>
    <xf numFmtId="0" fontId="2" fillId="9" borderId="47" xfId="0" applyFont="1" applyFill="1" applyBorder="1" applyAlignment="1">
      <alignment horizontal="left" vertical="center"/>
    </xf>
    <xf numFmtId="0" fontId="13" fillId="0" borderId="0" xfId="0" applyFont="1" applyAlignment="1">
      <alignment vertical="center"/>
    </xf>
    <xf numFmtId="0" fontId="115" fillId="0" borderId="3" xfId="0" applyFont="1" applyFill="1" applyBorder="1" applyAlignment="1" applyProtection="1">
      <alignment shrinkToFit="1"/>
    </xf>
    <xf numFmtId="0" fontId="23" fillId="0" borderId="0" xfId="0" applyFont="1" applyBorder="1" applyAlignment="1">
      <alignment vertical="top"/>
    </xf>
    <xf numFmtId="0" fontId="160" fillId="0" borderId="0" xfId="0" applyFont="1" applyBorder="1"/>
    <xf numFmtId="0" fontId="101" fillId="0" borderId="0" xfId="0" applyFont="1" applyBorder="1" applyAlignment="1"/>
    <xf numFmtId="0" fontId="160" fillId="0" borderId="0" xfId="0" applyFont="1" applyBorder="1" applyAlignment="1"/>
    <xf numFmtId="0" fontId="101" fillId="0" borderId="0" xfId="0" applyFont="1" applyBorder="1" applyAlignment="1">
      <alignment horizontal="right"/>
    </xf>
    <xf numFmtId="0" fontId="133" fillId="0" borderId="0" xfId="0" applyFont="1"/>
    <xf numFmtId="0" fontId="167" fillId="0" borderId="46" xfId="0" applyFont="1" applyBorder="1" applyAlignment="1">
      <alignment horizontal="right" vertical="center"/>
    </xf>
    <xf numFmtId="0" fontId="165" fillId="3" borderId="47" xfId="0" applyFont="1" applyFill="1" applyBorder="1" applyAlignment="1" applyProtection="1">
      <alignment horizontal="left" vertical="center" shrinkToFit="1"/>
      <protection locked="0"/>
    </xf>
    <xf numFmtId="0" fontId="165" fillId="0" borderId="46" xfId="0" applyFont="1" applyBorder="1" applyAlignment="1">
      <alignment vertical="top"/>
    </xf>
    <xf numFmtId="0" fontId="165" fillId="0" borderId="47" xfId="0" applyFont="1" applyBorder="1" applyAlignment="1">
      <alignment vertical="top"/>
    </xf>
    <xf numFmtId="0" fontId="167" fillId="4" borderId="46" xfId="0" applyFont="1" applyFill="1" applyBorder="1" applyAlignment="1">
      <alignment horizontal="right" vertical="center"/>
    </xf>
    <xf numFmtId="0" fontId="165" fillId="3" borderId="12" xfId="0" applyFont="1" applyFill="1" applyBorder="1" applyAlignment="1" applyProtection="1">
      <alignment horizontal="left" vertical="center" shrinkToFit="1"/>
      <protection locked="0"/>
    </xf>
    <xf numFmtId="0" fontId="131" fillId="0" borderId="0" xfId="0" quotePrefix="1" applyFont="1" applyBorder="1" applyAlignment="1" applyProtection="1">
      <alignment vertical="center" wrapText="1" shrinkToFit="1"/>
    </xf>
    <xf numFmtId="166" fontId="125" fillId="0" borderId="0" xfId="0" applyNumberFormat="1" applyFont="1" applyBorder="1" applyAlignment="1" applyProtection="1">
      <alignment horizontal="left" vertical="center" shrinkToFit="1"/>
    </xf>
    <xf numFmtId="0" fontId="148" fillId="0" borderId="0" xfId="0" applyFont="1" applyBorder="1" applyAlignment="1">
      <alignment horizontal="center" shrinkToFit="1"/>
    </xf>
    <xf numFmtId="0" fontId="22" fillId="0" borderId="0" xfId="0" applyFont="1" applyBorder="1" applyAlignment="1">
      <alignment horizontal="left" vertical="top"/>
    </xf>
    <xf numFmtId="0" fontId="129" fillId="0" borderId="0" xfId="0" applyFont="1" applyBorder="1" applyAlignment="1">
      <alignment horizontal="left" vertical="top"/>
    </xf>
    <xf numFmtId="0" fontId="165" fillId="9" borderId="34" xfId="0" applyFont="1" applyFill="1" applyBorder="1" applyAlignment="1">
      <alignment horizontal="left" vertical="center"/>
    </xf>
    <xf numFmtId="0" fontId="138" fillId="9" borderId="51" xfId="0" applyFont="1" applyFill="1" applyBorder="1" applyAlignment="1">
      <alignment horizontal="left" vertical="center"/>
    </xf>
    <xf numFmtId="0" fontId="2" fillId="9" borderId="5" xfId="0" applyFont="1" applyFill="1" applyBorder="1" applyAlignment="1">
      <alignment horizontal="left" vertical="center"/>
    </xf>
    <xf numFmtId="0" fontId="148" fillId="0" borderId="0" xfId="0" quotePrefix="1" applyFont="1" applyBorder="1" applyAlignment="1" applyProtection="1">
      <alignment horizontal="left" vertical="center" wrapText="1"/>
    </xf>
    <xf numFmtId="0" fontId="126" fillId="0" borderId="0" xfId="0" applyFont="1" applyBorder="1" applyAlignment="1">
      <alignment horizontal="left" vertical="center" indent="1" shrinkToFit="1"/>
    </xf>
    <xf numFmtId="44" fontId="41" fillId="0" borderId="3" xfId="1" applyFont="1" applyBorder="1" applyAlignment="1" applyProtection="1">
      <alignment horizontal="left" shrinkToFit="1"/>
      <protection locked="0"/>
    </xf>
    <xf numFmtId="169" fontId="41" fillId="0" borderId="3" xfId="0" applyNumberFormat="1" applyFont="1" applyBorder="1" applyAlignment="1" applyProtection="1">
      <alignment horizontal="left" shrinkToFit="1"/>
      <protection locked="0"/>
    </xf>
    <xf numFmtId="0" fontId="41" fillId="0" borderId="3" xfId="0" applyNumberFormat="1" applyFont="1" applyBorder="1" applyAlignment="1" applyProtection="1">
      <alignment horizontal="center" shrinkToFit="1"/>
      <protection locked="0"/>
    </xf>
    <xf numFmtId="0" fontId="41" fillId="0" borderId="3" xfId="0" applyNumberFormat="1" applyFont="1" applyBorder="1" applyAlignment="1" applyProtection="1">
      <alignment horizontal="right" shrinkToFit="1"/>
      <protection locked="0"/>
    </xf>
    <xf numFmtId="0" fontId="162" fillId="0" borderId="0" xfId="0" applyFont="1" applyFill="1" applyBorder="1" applyAlignment="1">
      <alignment vertical="top"/>
    </xf>
    <xf numFmtId="0" fontId="159" fillId="0" borderId="0" xfId="0" applyFont="1" applyFill="1" applyBorder="1" applyAlignment="1">
      <alignment vertical="top"/>
    </xf>
    <xf numFmtId="0" fontId="161" fillId="0" borderId="0" xfId="0" applyFont="1" applyFill="1" applyBorder="1" applyAlignment="1">
      <alignment vertical="center"/>
    </xf>
    <xf numFmtId="0" fontId="133" fillId="0" borderId="0" xfId="0" applyFont="1" applyBorder="1" applyAlignment="1"/>
    <xf numFmtId="0" fontId="183" fillId="0" borderId="0" xfId="0" applyFont="1" applyFill="1" applyBorder="1" applyAlignment="1">
      <alignment horizontal="center" vertical="center"/>
    </xf>
    <xf numFmtId="0" fontId="185" fillId="0" borderId="0" xfId="0" applyFont="1" applyFill="1" applyBorder="1" applyAlignment="1">
      <alignment horizontal="right" vertical="center"/>
    </xf>
    <xf numFmtId="0" fontId="10" fillId="0" borderId="0" xfId="0" applyFont="1" applyFill="1" applyBorder="1"/>
    <xf numFmtId="0" fontId="47" fillId="0" borderId="0" xfId="0" applyFont="1" applyFill="1" applyBorder="1"/>
    <xf numFmtId="49" fontId="144" fillId="0" borderId="3" xfId="0" applyNumberFormat="1" applyFont="1" applyFill="1" applyBorder="1" applyAlignment="1" applyProtection="1">
      <alignment horizontal="left" vertical="center"/>
      <protection locked="0"/>
    </xf>
    <xf numFmtId="0" fontId="98" fillId="0" borderId="0" xfId="0" applyFont="1" applyFill="1" applyBorder="1"/>
    <xf numFmtId="0" fontId="10" fillId="0" borderId="0" xfId="0" applyFont="1" applyFill="1" applyBorder="1" applyAlignment="1">
      <alignment horizontal="left" vertical="center" indent="1"/>
    </xf>
    <xf numFmtId="0" fontId="10" fillId="0" borderId="0" xfId="0" applyFont="1" applyFill="1" applyBorder="1" applyAlignment="1">
      <alignment horizontal="right"/>
    </xf>
    <xf numFmtId="0" fontId="47" fillId="0" borderId="0" xfId="0" applyFont="1" applyFill="1" applyBorder="1" applyAlignment="1">
      <alignment vertical="top"/>
    </xf>
    <xf numFmtId="0" fontId="7" fillId="0" borderId="0" xfId="0" applyFont="1" applyFill="1" applyBorder="1" applyAlignment="1">
      <alignment horizontal="center"/>
    </xf>
    <xf numFmtId="0" fontId="99" fillId="0" borderId="0" xfId="0" applyFont="1" applyFill="1" applyBorder="1"/>
    <xf numFmtId="0" fontId="1" fillId="0" borderId="0" xfId="5" applyFont="1" applyFill="1" applyBorder="1" applyAlignment="1">
      <alignment horizontal="left" vertical="top"/>
    </xf>
    <xf numFmtId="0" fontId="1" fillId="0" borderId="0" xfId="5" applyFont="1" applyFill="1" applyBorder="1"/>
    <xf numFmtId="0" fontId="190" fillId="0" borderId="0" xfId="0" applyFont="1" applyFill="1" applyBorder="1"/>
    <xf numFmtId="0" fontId="191" fillId="0" borderId="0" xfId="0" applyFont="1" applyFill="1" applyBorder="1"/>
    <xf numFmtId="0" fontId="192" fillId="0" borderId="0" xfId="0" applyFont="1" applyFill="1" applyBorder="1" applyAlignment="1">
      <alignment horizontal="left" vertical="center" wrapText="1"/>
    </xf>
    <xf numFmtId="0" fontId="191" fillId="0" borderId="0" xfId="0" applyFont="1" applyFill="1" applyBorder="1" applyAlignment="1">
      <alignment horizontal="left" vertical="center" indent="1"/>
    </xf>
    <xf numFmtId="0" fontId="184" fillId="0" borderId="0" xfId="0" applyFont="1" applyFill="1" applyBorder="1" applyAlignment="1">
      <alignment horizontal="center" vertical="center"/>
    </xf>
    <xf numFmtId="0" fontId="21" fillId="0" borderId="0" xfId="0" applyFont="1" applyFill="1" applyBorder="1" applyAlignment="1">
      <alignment horizontal="center" textRotation="90" wrapText="1"/>
    </xf>
    <xf numFmtId="0" fontId="198" fillId="0" borderId="0" xfId="3" applyFont="1" applyFill="1" applyBorder="1" applyAlignment="1">
      <alignment vertical="center"/>
    </xf>
    <xf numFmtId="0" fontId="94" fillId="10" borderId="3" xfId="0" applyFont="1" applyFill="1" applyBorder="1" applyAlignment="1">
      <alignment horizontal="center" vertical="center" wrapText="1"/>
    </xf>
    <xf numFmtId="49" fontId="144" fillId="10" borderId="3" xfId="0" applyNumberFormat="1" applyFont="1" applyFill="1" applyBorder="1" applyAlignment="1" applyProtection="1">
      <alignment horizontal="left" vertical="center"/>
      <protection locked="0"/>
    </xf>
    <xf numFmtId="49" fontId="145" fillId="10" borderId="3" xfId="2" applyNumberFormat="1" applyFont="1" applyFill="1" applyBorder="1" applyAlignment="1" applyProtection="1">
      <alignment horizontal="left" vertical="center"/>
      <protection locked="0"/>
    </xf>
    <xf numFmtId="166" fontId="144" fillId="10" borderId="3" xfId="0" applyNumberFormat="1" applyFont="1" applyFill="1" applyBorder="1" applyAlignment="1" applyProtection="1">
      <alignment horizontal="left" vertical="center"/>
      <protection locked="0"/>
    </xf>
    <xf numFmtId="0" fontId="1" fillId="10" borderId="3" xfId="0" applyFont="1" applyFill="1" applyBorder="1" applyProtection="1">
      <protection locked="0"/>
    </xf>
    <xf numFmtId="0" fontId="144" fillId="10" borderId="3" xfId="0" applyFont="1" applyFill="1" applyBorder="1" applyAlignment="1" applyProtection="1">
      <alignment horizontal="left" vertical="center"/>
      <protection locked="0"/>
    </xf>
    <xf numFmtId="165" fontId="144" fillId="13" borderId="3" xfId="0" applyNumberFormat="1" applyFont="1" applyFill="1" applyBorder="1" applyAlignment="1" applyProtection="1">
      <alignment horizontal="left" vertical="center"/>
      <protection locked="0"/>
    </xf>
    <xf numFmtId="169" fontId="199" fillId="0" borderId="0" xfId="0" applyNumberFormat="1" applyFont="1" applyFill="1" applyBorder="1" applyAlignment="1" applyProtection="1">
      <alignment horizontal="center" vertical="center"/>
      <protection locked="0"/>
    </xf>
    <xf numFmtId="169" fontId="186"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horizontal="left" vertical="center"/>
    </xf>
    <xf numFmtId="169" fontId="197" fillId="10" borderId="3" xfId="0" applyNumberFormat="1" applyFont="1" applyFill="1" applyBorder="1" applyAlignment="1" applyProtection="1">
      <alignment horizontal="left" vertical="center"/>
      <protection locked="0"/>
    </xf>
    <xf numFmtId="0" fontId="32" fillId="0" borderId="0" xfId="0" applyFont="1" applyFill="1" applyBorder="1" applyAlignment="1">
      <alignment horizontal="right" vertical="center" wrapText="1"/>
    </xf>
    <xf numFmtId="0" fontId="159" fillId="0" borderId="0" xfId="0" applyFont="1" applyFill="1" applyBorder="1" applyAlignment="1">
      <alignment horizontal="right" vertical="center" wrapText="1"/>
    </xf>
    <xf numFmtId="0" fontId="207" fillId="13" borderId="0" xfId="0" applyFont="1" applyFill="1" applyBorder="1" applyAlignment="1">
      <alignment horizontal="left" vertical="center"/>
    </xf>
    <xf numFmtId="0" fontId="180" fillId="13" borderId="0" xfId="0" applyFont="1" applyFill="1" applyBorder="1" applyAlignment="1">
      <alignment horizontal="left" vertical="center"/>
    </xf>
    <xf numFmtId="0" fontId="208" fillId="0" borderId="0" xfId="0" applyFont="1" applyFill="1" applyBorder="1" applyAlignment="1">
      <alignment horizontal="left" vertical="center" wrapText="1"/>
    </xf>
    <xf numFmtId="0" fontId="209" fillId="0" borderId="0" xfId="0" applyFont="1" applyFill="1" applyBorder="1"/>
    <xf numFmtId="0" fontId="209" fillId="0" borderId="0" xfId="0" applyFont="1" applyFill="1" applyBorder="1" applyAlignment="1">
      <alignment horizontal="left" vertical="center"/>
    </xf>
    <xf numFmtId="0" fontId="209" fillId="0" borderId="0" xfId="0" applyFont="1" applyFill="1" applyBorder="1" applyAlignment="1">
      <alignment horizontal="left" vertical="center" indent="1"/>
    </xf>
    <xf numFmtId="0" fontId="180" fillId="0" borderId="0" xfId="0" applyFont="1" applyFill="1" applyBorder="1" applyAlignment="1">
      <alignment horizontal="left" vertical="center"/>
    </xf>
    <xf numFmtId="0" fontId="97" fillId="0" borderId="0" xfId="0" applyFont="1" applyFill="1" applyBorder="1"/>
    <xf numFmtId="0" fontId="10" fillId="10" borderId="3" xfId="0" applyFont="1" applyFill="1" applyBorder="1"/>
    <xf numFmtId="0" fontId="201" fillId="10" borderId="3" xfId="0" applyFont="1" applyFill="1" applyBorder="1" applyAlignment="1" applyProtection="1">
      <alignment horizontal="center" vertical="top"/>
    </xf>
    <xf numFmtId="0" fontId="191" fillId="0" borderId="0" xfId="0" applyFont="1" applyFill="1" applyBorder="1" applyAlignment="1">
      <alignment horizontal="left" vertical="center" wrapText="1"/>
    </xf>
    <xf numFmtId="0" fontId="198" fillId="0" borderId="0" xfId="0" applyFont="1" applyFill="1" applyBorder="1" applyAlignment="1">
      <alignment horizontal="left" vertical="center" wrapText="1"/>
    </xf>
    <xf numFmtId="0" fontId="191" fillId="0" borderId="0" xfId="3" applyFont="1" applyFill="1" applyBorder="1" applyAlignment="1">
      <alignment horizontal="left" vertical="center"/>
    </xf>
    <xf numFmtId="169" fontId="202" fillId="13" borderId="0" xfId="0" applyNumberFormat="1" applyFont="1" applyFill="1" applyBorder="1" applyAlignment="1" applyProtection="1">
      <alignment horizontal="left" vertical="center"/>
      <protection locked="0"/>
    </xf>
    <xf numFmtId="0" fontId="198" fillId="13" borderId="0" xfId="0" applyFont="1" applyFill="1" applyBorder="1" applyAlignment="1">
      <alignment vertical="center"/>
    </xf>
    <xf numFmtId="0" fontId="211" fillId="0" borderId="0" xfId="0" applyFont="1" applyFill="1" applyBorder="1" applyAlignment="1">
      <alignment horizontal="left" vertical="center"/>
    </xf>
    <xf numFmtId="0" fontId="212" fillId="0" borderId="0" xfId="0" applyFont="1" applyFill="1" applyBorder="1" applyAlignment="1">
      <alignment horizontal="left" vertical="center"/>
    </xf>
    <xf numFmtId="0" fontId="160" fillId="0" borderId="44" xfId="0" applyFont="1" applyFill="1" applyBorder="1" applyAlignment="1">
      <alignment horizontal="left" vertical="center" wrapText="1"/>
    </xf>
    <xf numFmtId="166" fontId="133" fillId="0" borderId="0" xfId="0" applyNumberFormat="1" applyFont="1" applyBorder="1" applyAlignment="1" applyProtection="1">
      <alignment horizontal="left" vertical="center"/>
    </xf>
    <xf numFmtId="0" fontId="131" fillId="0" borderId="0" xfId="0" applyFont="1" applyBorder="1" applyAlignment="1">
      <alignment horizontal="left" vertical="center"/>
    </xf>
    <xf numFmtId="0" fontId="133" fillId="0" borderId="0" xfId="0" applyFont="1" applyAlignment="1">
      <alignment vertical="center"/>
    </xf>
    <xf numFmtId="0" fontId="133" fillId="0" borderId="0" xfId="0" applyFont="1" applyFill="1"/>
    <xf numFmtId="0" fontId="131" fillId="0" borderId="3" xfId="0" applyFont="1" applyBorder="1" applyAlignment="1">
      <alignment horizontal="center"/>
    </xf>
    <xf numFmtId="169" fontId="131" fillId="0" borderId="34" xfId="0" quotePrefix="1" applyNumberFormat="1" applyFont="1" applyFill="1" applyBorder="1" applyAlignment="1" applyProtection="1">
      <alignment horizontal="center"/>
    </xf>
    <xf numFmtId="0" fontId="133" fillId="0" borderId="0" xfId="0" applyFont="1" applyFill="1" applyAlignment="1">
      <alignment horizontal="center"/>
    </xf>
    <xf numFmtId="0" fontId="92" fillId="0" borderId="0" xfId="0" applyFont="1" applyFill="1" applyBorder="1" applyAlignment="1">
      <alignment horizontal="left"/>
    </xf>
    <xf numFmtId="44" fontId="218" fillId="0" borderId="5" xfId="0" applyNumberFormat="1" applyFont="1" applyFill="1" applyBorder="1" applyAlignment="1" applyProtection="1">
      <protection locked="0"/>
    </xf>
    <xf numFmtId="44" fontId="209" fillId="0" borderId="0" xfId="0" applyNumberFormat="1" applyFont="1" applyFill="1" applyBorder="1" applyAlignment="1"/>
    <xf numFmtId="44" fontId="219" fillId="0" borderId="0" xfId="0" applyNumberFormat="1" applyFont="1" applyBorder="1" applyAlignment="1">
      <alignment horizontal="center"/>
    </xf>
    <xf numFmtId="0" fontId="92" fillId="0" borderId="0" xfId="0" quotePrefix="1" applyFont="1" applyBorder="1" applyAlignment="1">
      <alignment horizontal="center"/>
    </xf>
    <xf numFmtId="0" fontId="92" fillId="0" borderId="0" xfId="0" applyFont="1" applyBorder="1" applyAlignment="1">
      <alignment horizontal="center"/>
    </xf>
    <xf numFmtId="0" fontId="92" fillId="0" borderId="0" xfId="0" quotePrefix="1" applyFont="1" applyFill="1" applyBorder="1" applyAlignment="1">
      <alignment horizontal="center"/>
    </xf>
    <xf numFmtId="0" fontId="92" fillId="0" borderId="0" xfId="0" applyFont="1" applyFill="1" applyBorder="1" applyAlignment="1">
      <alignment horizontal="center"/>
    </xf>
    <xf numFmtId="0" fontId="133" fillId="0" borderId="0" xfId="0" applyFont="1" applyAlignment="1">
      <alignment horizontal="center"/>
    </xf>
    <xf numFmtId="0" fontId="133" fillId="0" borderId="0" xfId="0" applyFont="1" applyAlignment="1">
      <alignment horizontal="center" vertical="center"/>
    </xf>
    <xf numFmtId="0" fontId="148" fillId="0" borderId="0" xfId="0" applyFont="1"/>
    <xf numFmtId="0" fontId="157" fillId="0" borderId="0" xfId="0" applyFont="1" applyBorder="1" applyAlignment="1">
      <alignment wrapText="1"/>
    </xf>
    <xf numFmtId="0" fontId="133" fillId="0" borderId="0" xfId="0" applyFont="1" applyBorder="1" applyAlignment="1">
      <alignment wrapText="1"/>
    </xf>
    <xf numFmtId="0" fontId="92" fillId="0" borderId="0" xfId="0" applyFont="1" applyFill="1" applyAlignment="1">
      <alignment horizontal="center" vertical="center"/>
    </xf>
    <xf numFmtId="0" fontId="214" fillId="0" borderId="0" xfId="0" applyFont="1" applyFill="1" applyBorder="1" applyAlignment="1">
      <alignment horizontal="left" vertical="top"/>
    </xf>
    <xf numFmtId="0" fontId="214" fillId="0" borderId="0" xfId="0" applyFont="1" applyFill="1" applyBorder="1" applyAlignment="1">
      <alignment horizontal="center"/>
    </xf>
    <xf numFmtId="0" fontId="161" fillId="0" borderId="0" xfId="0" applyFont="1" applyFill="1" applyBorder="1" applyAlignment="1">
      <alignment horizontal="left" vertical="top"/>
    </xf>
    <xf numFmtId="0" fontId="161" fillId="0" borderId="0" xfId="0" applyFont="1" applyFill="1" applyBorder="1" applyAlignment="1">
      <alignment horizontal="center"/>
    </xf>
    <xf numFmtId="0" fontId="125" fillId="0" borderId="0" xfId="0" applyFont="1" applyBorder="1" applyAlignment="1" applyProtection="1">
      <alignment vertical="center" shrinkToFit="1"/>
    </xf>
    <xf numFmtId="0" fontId="144" fillId="0" borderId="0" xfId="2" applyNumberFormat="1" applyFont="1" applyBorder="1" applyAlignment="1" applyProtection="1">
      <alignment horizontal="left" vertical="center" wrapText="1" shrinkToFit="1"/>
    </xf>
    <xf numFmtId="0" fontId="132" fillId="10" borderId="0" xfId="0" applyFont="1" applyFill="1" applyBorder="1" applyAlignment="1">
      <alignment horizontal="left"/>
    </xf>
    <xf numFmtId="0" fontId="18" fillId="4" borderId="0" xfId="0" applyFont="1" applyFill="1" applyAlignment="1">
      <alignment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16" xfId="0" applyFont="1" applyBorder="1" applyAlignment="1">
      <alignment horizontal="right" vertical="center" shrinkToFit="1"/>
    </xf>
    <xf numFmtId="0" fontId="11" fillId="0" borderId="3" xfId="0" applyFont="1" applyBorder="1" applyAlignment="1">
      <alignment horizontal="center" vertical="center"/>
    </xf>
    <xf numFmtId="14" fontId="37" fillId="0" borderId="36" xfId="0" applyNumberFormat="1" applyFont="1" applyBorder="1" applyAlignment="1" applyProtection="1">
      <alignment horizontal="center" vertical="top" wrapText="1" shrinkToFit="1"/>
    </xf>
    <xf numFmtId="0" fontId="160" fillId="0" borderId="0" xfId="0" applyFont="1" applyAlignment="1">
      <alignment vertical="top"/>
    </xf>
    <xf numFmtId="0" fontId="160" fillId="0" borderId="0" xfId="0" applyFont="1"/>
    <xf numFmtId="0" fontId="234" fillId="0" borderId="0" xfId="0" applyFont="1" applyAlignment="1">
      <alignment vertical="top"/>
    </xf>
    <xf numFmtId="0" fontId="105" fillId="0" borderId="0" xfId="0" applyFont="1" applyFill="1" applyBorder="1" applyAlignment="1" applyProtection="1">
      <alignment vertical="center"/>
      <protection locked="0"/>
    </xf>
    <xf numFmtId="0" fontId="157" fillId="0" borderId="0" xfId="0" applyFont="1" applyFill="1" applyBorder="1" applyAlignment="1">
      <alignment vertical="top"/>
    </xf>
    <xf numFmtId="0" fontId="160" fillId="0" borderId="0" xfId="0" applyFont="1" applyBorder="1" applyAlignment="1" applyProtection="1">
      <alignment vertical="top"/>
    </xf>
    <xf numFmtId="0" fontId="160" fillId="0" borderId="0" xfId="0" applyFont="1" applyBorder="1" applyAlignment="1">
      <alignment vertical="top"/>
    </xf>
    <xf numFmtId="0" fontId="92" fillId="0" borderId="0" xfId="0" applyFont="1" applyFill="1" applyBorder="1" applyAlignment="1">
      <alignment horizontal="left" vertical="top"/>
    </xf>
    <xf numFmtId="0" fontId="237" fillId="0" borderId="0" xfId="0" applyFont="1" applyBorder="1" applyAlignment="1">
      <alignment vertical="center" wrapText="1"/>
    </xf>
    <xf numFmtId="44" fontId="215" fillId="0" borderId="3" xfId="0" applyNumberFormat="1" applyFont="1" applyFill="1" applyBorder="1" applyAlignment="1" applyProtection="1">
      <alignment vertical="top" shrinkToFit="1"/>
      <protection locked="0"/>
    </xf>
    <xf numFmtId="0" fontId="131" fillId="0" borderId="3" xfId="0" applyFont="1" applyFill="1" applyBorder="1" applyAlignment="1">
      <alignment horizontal="left" vertical="center" wrapText="1" shrinkToFit="1"/>
    </xf>
    <xf numFmtId="44" fontId="238" fillId="11" borderId="0" xfId="0" applyNumberFormat="1" applyFont="1" applyFill="1" applyBorder="1" applyAlignment="1" applyProtection="1">
      <alignment vertical="top" shrinkToFit="1"/>
    </xf>
    <xf numFmtId="44" fontId="238" fillId="11" borderId="3" xfId="0" applyNumberFormat="1" applyFont="1" applyFill="1" applyBorder="1" applyAlignment="1" applyProtection="1">
      <alignment vertical="top"/>
    </xf>
    <xf numFmtId="44" fontId="240" fillId="0" borderId="3" xfId="0" applyNumberFormat="1" applyFont="1" applyFill="1" applyBorder="1" applyAlignment="1">
      <alignment vertical="center"/>
    </xf>
    <xf numFmtId="0" fontId="133" fillId="0" borderId="0" xfId="0" applyFont="1" applyAlignment="1">
      <alignment vertical="top"/>
    </xf>
    <xf numFmtId="0" fontId="239" fillId="0" borderId="0" xfId="0" applyFont="1" applyAlignment="1">
      <alignment horizontal="left" vertical="top"/>
    </xf>
    <xf numFmtId="0" fontId="92" fillId="0" borderId="3" xfId="0" applyFont="1" applyFill="1" applyBorder="1" applyAlignment="1">
      <alignment horizontal="left" vertical="top"/>
    </xf>
    <xf numFmtId="0" fontId="157" fillId="0" borderId="3" xfId="0" applyFont="1" applyFill="1" applyBorder="1" applyAlignment="1">
      <alignment horizontal="center" vertical="top"/>
    </xf>
    <xf numFmtId="0" fontId="157" fillId="0" borderId="5" xfId="0" applyFont="1" applyFill="1" applyBorder="1" applyAlignment="1">
      <alignment horizontal="center" vertical="top"/>
    </xf>
    <xf numFmtId="0" fontId="111" fillId="0" borderId="5" xfId="0" applyFont="1" applyFill="1" applyBorder="1" applyAlignment="1">
      <alignment horizontal="center" vertical="top"/>
    </xf>
    <xf numFmtId="164" fontId="148" fillId="0" borderId="3" xfId="0" applyNumberFormat="1" applyFont="1" applyFill="1" applyBorder="1" applyAlignment="1" applyProtection="1">
      <alignment horizontal="left" vertical="center" indent="1" shrinkToFit="1"/>
      <protection locked="0"/>
    </xf>
    <xf numFmtId="0" fontId="133" fillId="0" borderId="3" xfId="0" applyFont="1" applyFill="1" applyBorder="1" applyAlignment="1" applyProtection="1">
      <alignment horizontal="left" vertical="center" indent="1"/>
      <protection locked="0"/>
    </xf>
    <xf numFmtId="167" fontId="148" fillId="0" borderId="3" xfId="0" applyNumberFormat="1" applyFont="1" applyFill="1" applyBorder="1" applyAlignment="1" applyProtection="1">
      <alignment vertical="top"/>
    </xf>
    <xf numFmtId="44" fontId="133" fillId="0" borderId="3" xfId="0" applyNumberFormat="1" applyFont="1" applyFill="1" applyBorder="1" applyAlignment="1">
      <alignment vertical="top"/>
    </xf>
    <xf numFmtId="0" fontId="133" fillId="0" borderId="34" xfId="0" applyFont="1" applyFill="1" applyBorder="1" applyAlignment="1" applyProtection="1">
      <alignment horizontal="left" vertical="center" indent="1"/>
      <protection locked="0"/>
    </xf>
    <xf numFmtId="167" fontId="148" fillId="0" borderId="34" xfId="0" applyNumberFormat="1" applyFont="1" applyFill="1" applyBorder="1" applyAlignment="1" applyProtection="1">
      <alignment vertical="top"/>
    </xf>
    <xf numFmtId="44" fontId="133" fillId="0" borderId="34" xfId="0" applyNumberFormat="1" applyFont="1" applyFill="1" applyBorder="1" applyAlignment="1">
      <alignment vertical="top"/>
    </xf>
    <xf numFmtId="0" fontId="239" fillId="0" borderId="0" xfId="0" applyFont="1" applyAlignment="1">
      <alignment vertical="top"/>
    </xf>
    <xf numFmtId="0" fontId="111" fillId="0" borderId="3" xfId="0" applyFont="1" applyFill="1" applyBorder="1" applyAlignment="1">
      <alignment horizontal="center" vertical="top"/>
    </xf>
    <xf numFmtId="0" fontId="148" fillId="0" borderId="3" xfId="0" applyFont="1" applyFill="1" applyBorder="1" applyAlignment="1" applyProtection="1">
      <alignment horizontal="left" vertical="top"/>
      <protection locked="0"/>
    </xf>
    <xf numFmtId="44" fontId="133" fillId="0" borderId="3" xfId="0" applyNumberFormat="1" applyFont="1" applyFill="1" applyBorder="1" applyAlignment="1" applyProtection="1">
      <alignment vertical="top"/>
      <protection locked="0"/>
    </xf>
    <xf numFmtId="0" fontId="148" fillId="0" borderId="34" xfId="0" applyFont="1" applyFill="1" applyBorder="1" applyAlignment="1" applyProtection="1">
      <alignment horizontal="left" vertical="top"/>
      <protection locked="0"/>
    </xf>
    <xf numFmtId="44" fontId="133" fillId="0" borderId="34" xfId="0" applyNumberFormat="1" applyFont="1" applyFill="1" applyBorder="1" applyAlignment="1" applyProtection="1">
      <alignment vertical="top"/>
      <protection locked="0"/>
    </xf>
    <xf numFmtId="44" fontId="133" fillId="0" borderId="3" xfId="1" applyFont="1" applyFill="1" applyBorder="1" applyAlignment="1" applyProtection="1">
      <alignment vertical="top"/>
      <protection locked="0"/>
    </xf>
    <xf numFmtId="0" fontId="101" fillId="0" borderId="0" xfId="0" applyFont="1" applyAlignment="1">
      <alignment vertical="top"/>
    </xf>
    <xf numFmtId="0" fontId="245" fillId="0" borderId="0" xfId="0" applyFont="1" applyAlignment="1">
      <alignment vertical="top"/>
    </xf>
    <xf numFmtId="0" fontId="237" fillId="0" borderId="0" xfId="0" applyFont="1" applyAlignment="1">
      <alignment horizontal="left" vertical="top"/>
    </xf>
    <xf numFmtId="0" fontId="160" fillId="0" borderId="28" xfId="0" applyFont="1" applyBorder="1" applyAlignment="1">
      <alignment vertical="top"/>
    </xf>
    <xf numFmtId="0" fontId="160" fillId="0" borderId="13" xfId="0" applyFont="1" applyBorder="1" applyAlignment="1">
      <alignment vertical="top"/>
    </xf>
    <xf numFmtId="0" fontId="249" fillId="0" borderId="0" xfId="0" applyFont="1" applyFill="1" applyBorder="1" applyAlignment="1" applyProtection="1">
      <alignment vertical="top"/>
    </xf>
    <xf numFmtId="0" fontId="111" fillId="0" borderId="0" xfId="0" applyFont="1" applyFill="1" applyBorder="1" applyAlignment="1" applyProtection="1">
      <alignment horizontal="left" vertical="center"/>
    </xf>
    <xf numFmtId="0" fontId="250" fillId="0" borderId="0" xfId="0" applyFont="1" applyFill="1" applyBorder="1" applyAlignment="1" applyProtection="1">
      <alignment horizontal="left" vertical="center"/>
    </xf>
    <xf numFmtId="0" fontId="237" fillId="0" borderId="0" xfId="0" applyFont="1" applyBorder="1" applyAlignment="1">
      <alignment horizontal="center" vertical="top"/>
    </xf>
    <xf numFmtId="0" fontId="133" fillId="0" borderId="0" xfId="0" applyFont="1" applyBorder="1" applyAlignment="1" applyProtection="1">
      <alignment horizontal="left" vertical="center" wrapText="1"/>
    </xf>
    <xf numFmtId="0" fontId="133" fillId="0" borderId="0" xfId="0" applyFont="1" applyBorder="1" applyAlignment="1" applyProtection="1">
      <alignment horizontal="left" vertical="top" wrapText="1"/>
    </xf>
    <xf numFmtId="0" fontId="133" fillId="0" borderId="0" xfId="0" applyFont="1" applyBorder="1" applyAlignment="1">
      <alignment vertical="top"/>
    </xf>
    <xf numFmtId="0" fontId="92" fillId="0" borderId="0" xfId="0" applyFont="1" applyBorder="1" applyAlignment="1">
      <alignment vertical="top" wrapText="1"/>
    </xf>
    <xf numFmtId="0" fontId="133" fillId="0" borderId="0" xfId="0" applyFont="1" applyBorder="1" applyAlignment="1">
      <alignment vertical="top" wrapText="1"/>
    </xf>
    <xf numFmtId="0" fontId="92" fillId="0" borderId="0" xfId="0" applyFont="1" applyBorder="1" applyAlignment="1" applyProtection="1">
      <alignment vertical="center"/>
    </xf>
    <xf numFmtId="0" fontId="133" fillId="0" borderId="0" xfId="0" applyFont="1" applyBorder="1" applyAlignment="1">
      <alignment vertical="center" wrapText="1"/>
    </xf>
    <xf numFmtId="0" fontId="215" fillId="0" borderId="0" xfId="0" applyFont="1" applyFill="1" applyBorder="1" applyAlignment="1">
      <alignment horizontal="left" vertical="top"/>
    </xf>
    <xf numFmtId="0" fontId="253" fillId="0" borderId="3" xfId="0" applyFont="1" applyBorder="1" applyAlignment="1">
      <alignment horizontal="left" vertical="top"/>
    </xf>
    <xf numFmtId="169" fontId="148" fillId="0" borderId="3" xfId="0" applyNumberFormat="1" applyFont="1" applyFill="1" applyBorder="1" applyAlignment="1" applyProtection="1">
      <alignment vertical="top" shrinkToFit="1"/>
      <protection locked="0"/>
    </xf>
    <xf numFmtId="0" fontId="148" fillId="0" borderId="55" xfId="0" applyFont="1" applyFill="1" applyBorder="1" applyAlignment="1" applyProtection="1">
      <alignment horizontal="center" vertical="center"/>
    </xf>
    <xf numFmtId="0" fontId="148" fillId="0" borderId="56" xfId="0" applyFont="1" applyFill="1" applyBorder="1" applyAlignment="1" applyProtection="1">
      <alignment horizontal="center" vertical="center"/>
    </xf>
    <xf numFmtId="0" fontId="148" fillId="0" borderId="58" xfId="0" applyFont="1" applyBorder="1" applyAlignment="1" applyProtection="1">
      <alignment horizontal="center" vertical="center"/>
    </xf>
    <xf numFmtId="0" fontId="148" fillId="0" borderId="59" xfId="0" applyFont="1" applyBorder="1" applyAlignment="1" applyProtection="1">
      <alignment horizontal="center" vertical="center"/>
    </xf>
    <xf numFmtId="0" fontId="148" fillId="0" borderId="61" xfId="0" applyFont="1" applyBorder="1" applyAlignment="1" applyProtection="1">
      <alignment horizontal="center" vertical="center"/>
    </xf>
    <xf numFmtId="0" fontId="148" fillId="0" borderId="62" xfId="0" applyFont="1" applyBorder="1" applyAlignment="1" applyProtection="1">
      <alignment horizontal="center" vertical="center"/>
    </xf>
    <xf numFmtId="0" fontId="228" fillId="0" borderId="0" xfId="0" applyFont="1" applyFill="1" applyBorder="1" applyAlignment="1">
      <alignment vertical="top"/>
    </xf>
    <xf numFmtId="0" fontId="133" fillId="0" borderId="0" xfId="0" applyFont="1" applyFill="1" applyBorder="1" applyAlignment="1">
      <alignment vertical="top"/>
    </xf>
    <xf numFmtId="0" fontId="251" fillId="0" borderId="0" xfId="0" applyFont="1" applyFill="1" applyBorder="1" applyAlignment="1">
      <alignment vertical="top"/>
    </xf>
    <xf numFmtId="0" fontId="215" fillId="0" borderId="0" xfId="0" applyFont="1" applyFill="1" applyBorder="1" applyAlignment="1">
      <alignment vertical="top"/>
    </xf>
    <xf numFmtId="0" fontId="257" fillId="0" borderId="0" xfId="0" applyFont="1" applyFill="1" applyBorder="1" applyAlignment="1">
      <alignment horizontal="left" vertical="center"/>
    </xf>
    <xf numFmtId="0" fontId="257" fillId="4" borderId="0" xfId="0" applyFont="1" applyFill="1" applyBorder="1" applyAlignment="1">
      <alignment horizontal="left" vertical="center"/>
    </xf>
    <xf numFmtId="0" fontId="259" fillId="4" borderId="0" xfId="2" applyFont="1" applyFill="1" applyBorder="1" applyAlignment="1" applyProtection="1">
      <alignment horizontal="left" vertical="center"/>
    </xf>
    <xf numFmtId="0" fontId="256" fillId="4" borderId="0" xfId="0" applyFont="1" applyFill="1" applyBorder="1" applyAlignment="1">
      <alignment horizontal="left" vertical="center"/>
    </xf>
    <xf numFmtId="0" fontId="233" fillId="0" borderId="29" xfId="0" applyFont="1" applyFill="1" applyBorder="1" applyAlignment="1">
      <alignment vertical="center" wrapText="1"/>
    </xf>
    <xf numFmtId="0" fontId="233" fillId="0" borderId="33" xfId="0" applyFont="1" applyFill="1" applyBorder="1" applyAlignment="1">
      <alignment vertical="center" wrapText="1"/>
    </xf>
    <xf numFmtId="44" fontId="131" fillId="0" borderId="3" xfId="0" applyNumberFormat="1" applyFont="1" applyFill="1" applyBorder="1" applyAlignment="1">
      <alignment vertical="top" shrinkToFit="1"/>
    </xf>
    <xf numFmtId="0" fontId="177" fillId="6" borderId="3" xfId="0" applyFont="1" applyFill="1" applyBorder="1" applyAlignment="1">
      <alignment horizontal="center" vertical="center"/>
    </xf>
    <xf numFmtId="0" fontId="147" fillId="4" borderId="17" xfId="0" applyFont="1" applyFill="1" applyBorder="1" applyAlignment="1" applyProtection="1">
      <alignment vertical="top"/>
      <protection locked="0"/>
    </xf>
    <xf numFmtId="44" fontId="131" fillId="0" borderId="34" xfId="1" applyFont="1" applyFill="1" applyBorder="1" applyAlignment="1">
      <alignment vertical="top" shrinkToFit="1"/>
    </xf>
    <xf numFmtId="0" fontId="160" fillId="0" borderId="12" xfId="0" applyFont="1" applyBorder="1"/>
    <xf numFmtId="0" fontId="255" fillId="4" borderId="0" xfId="0" applyFont="1" applyFill="1" applyBorder="1" applyAlignment="1">
      <alignment vertical="top"/>
    </xf>
    <xf numFmtId="44" fontId="240" fillId="0" borderId="34" xfId="0" applyNumberFormat="1" applyFont="1" applyFill="1" applyBorder="1" applyAlignment="1" applyProtection="1">
      <alignment horizontal="left" vertical="center" shrinkToFit="1"/>
      <protection locked="0"/>
    </xf>
    <xf numFmtId="0" fontId="94" fillId="0" borderId="0" xfId="0" applyFont="1" applyFill="1" applyBorder="1" applyAlignment="1">
      <alignment horizontal="left" vertical="center" wrapText="1"/>
    </xf>
    <xf numFmtId="0" fontId="160" fillId="0" borderId="0" xfId="0" applyFont="1" applyFill="1" applyBorder="1"/>
    <xf numFmtId="0" fontId="160" fillId="0" borderId="0" xfId="0" applyFont="1" applyFill="1" applyBorder="1" applyAlignment="1">
      <alignment horizontal="right"/>
    </xf>
    <xf numFmtId="0" fontId="101" fillId="0" borderId="0" xfId="0" applyFont="1" applyFill="1" applyBorder="1" applyAlignment="1">
      <alignment horizontal="center"/>
    </xf>
    <xf numFmtId="0" fontId="160" fillId="0" borderId="0" xfId="0" applyFont="1" applyFill="1" applyBorder="1" applyAlignment="1"/>
    <xf numFmtId="0" fontId="271" fillId="5" borderId="44" xfId="0" applyFont="1" applyFill="1" applyBorder="1" applyAlignment="1">
      <alignment horizontal="left"/>
    </xf>
    <xf numFmtId="0" fontId="160" fillId="0" borderId="0" xfId="0" applyFont="1" applyFill="1" applyBorder="1" applyAlignment="1">
      <alignment horizontal="left" vertical="center" wrapText="1" indent="1"/>
    </xf>
    <xf numFmtId="0" fontId="180" fillId="0" borderId="44" xfId="0" applyFont="1" applyFill="1" applyBorder="1" applyAlignment="1">
      <alignment horizontal="left"/>
    </xf>
    <xf numFmtId="0" fontId="160" fillId="0" borderId="46" xfId="0" applyFont="1" applyFill="1" applyBorder="1" applyAlignment="1">
      <alignment horizontal="left"/>
    </xf>
    <xf numFmtId="44" fontId="126" fillId="0" borderId="3" xfId="0" applyNumberFormat="1" applyFont="1" applyBorder="1" applyProtection="1">
      <protection locked="0"/>
    </xf>
    <xf numFmtId="44" fontId="126" fillId="0" borderId="3" xfId="1" applyFont="1" applyBorder="1" applyProtection="1">
      <protection locked="0"/>
    </xf>
    <xf numFmtId="44" fontId="9" fillId="10" borderId="3" xfId="0" applyNumberFormat="1" applyFont="1" applyFill="1" applyBorder="1"/>
    <xf numFmtId="169" fontId="131" fillId="0" borderId="3" xfId="0" applyNumberFormat="1" applyFont="1" applyFill="1" applyBorder="1" applyAlignment="1" applyProtection="1">
      <alignment horizontal="center"/>
    </xf>
    <xf numFmtId="0" fontId="133" fillId="0" borderId="51" xfId="0" applyFont="1" applyFill="1" applyBorder="1"/>
    <xf numFmtId="0" fontId="195" fillId="0" borderId="0" xfId="0" applyFont="1" applyFill="1" applyBorder="1" applyAlignment="1">
      <alignment horizontal="left"/>
    </xf>
    <xf numFmtId="9" fontId="210" fillId="0" borderId="0" xfId="0" applyNumberFormat="1" applyFont="1" applyFill="1" applyBorder="1" applyAlignment="1">
      <alignment horizontal="left"/>
    </xf>
    <xf numFmtId="0" fontId="11" fillId="0" borderId="0" xfId="0" applyFont="1" applyBorder="1" applyAlignment="1">
      <alignment horizontal="left"/>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236" fillId="0" borderId="3" xfId="0" applyFont="1" applyFill="1" applyBorder="1" applyAlignment="1">
      <alignment horizontal="left" vertical="top"/>
    </xf>
    <xf numFmtId="165" fontId="131" fillId="0" borderId="0" xfId="0" applyNumberFormat="1" applyFont="1" applyBorder="1" applyAlignment="1">
      <alignment horizontal="left" vertical="center"/>
    </xf>
    <xf numFmtId="0" fontId="125" fillId="0" borderId="0" xfId="0" applyFont="1" applyBorder="1" applyAlignment="1">
      <alignment horizontal="left" vertical="center" wrapText="1"/>
    </xf>
    <xf numFmtId="0" fontId="132" fillId="0" borderId="0" xfId="0" applyFont="1" applyBorder="1" applyAlignment="1">
      <alignment horizontal="left" vertical="center"/>
    </xf>
    <xf numFmtId="168" fontId="131" fillId="0" borderId="0" xfId="0" applyNumberFormat="1" applyFont="1" applyBorder="1" applyAlignment="1" applyProtection="1">
      <alignment horizontal="left" vertical="center"/>
    </xf>
    <xf numFmtId="0" fontId="275" fillId="0" borderId="51" xfId="0" applyFont="1" applyFill="1" applyBorder="1" applyAlignment="1">
      <alignment horizontal="center"/>
    </xf>
    <xf numFmtId="0" fontId="275" fillId="0" borderId="5" xfId="0" applyFont="1" applyFill="1" applyBorder="1" applyAlignment="1">
      <alignment horizontal="center"/>
    </xf>
    <xf numFmtId="44" fontId="261" fillId="0" borderId="33" xfId="1" applyFont="1" applyFill="1" applyBorder="1" applyAlignment="1" applyProtection="1">
      <alignment vertical="center" shrinkToFit="1"/>
    </xf>
    <xf numFmtId="44" fontId="261" fillId="0" borderId="45" xfId="1" applyFont="1" applyFill="1" applyBorder="1" applyAlignment="1" applyProtection="1">
      <alignment vertical="center" shrinkToFit="1"/>
    </xf>
    <xf numFmtId="44" fontId="263" fillId="0" borderId="45" xfId="1" applyFont="1" applyFill="1" applyBorder="1" applyAlignment="1" applyProtection="1">
      <alignment vertical="center" shrinkToFit="1"/>
    </xf>
    <xf numFmtId="0" fontId="258" fillId="7" borderId="0" xfId="0" applyFont="1" applyFill="1" applyBorder="1" applyAlignment="1">
      <alignment horizontal="left" vertical="center"/>
    </xf>
    <xf numFmtId="0" fontId="256" fillId="7" borderId="0" xfId="0" applyFont="1" applyFill="1" applyBorder="1" applyAlignment="1">
      <alignment horizontal="left" vertical="center"/>
    </xf>
    <xf numFmtId="164" fontId="16" fillId="0" borderId="3" xfId="0" applyNumberFormat="1" applyFont="1" applyBorder="1" applyAlignment="1" applyProtection="1">
      <alignment horizontal="center" vertical="top" shrinkToFit="1"/>
      <protection locked="0"/>
    </xf>
    <xf numFmtId="0" fontId="16" fillId="0" borderId="3" xfId="0" applyFont="1" applyBorder="1" applyAlignment="1" applyProtection="1">
      <alignment horizontal="center" vertical="top"/>
      <protection locked="0"/>
    </xf>
    <xf numFmtId="164" fontId="148" fillId="0" borderId="3" xfId="0" applyNumberFormat="1" applyFont="1" applyFill="1" applyBorder="1" applyAlignment="1" applyProtection="1">
      <alignment horizontal="center" vertical="center" shrinkToFit="1"/>
      <protection locked="0"/>
    </xf>
    <xf numFmtId="164" fontId="148" fillId="0" borderId="3" xfId="0" applyNumberFormat="1" applyFont="1" applyFill="1" applyBorder="1" applyAlignment="1" applyProtection="1">
      <alignment horizontal="center" vertical="top"/>
      <protection locked="0"/>
    </xf>
    <xf numFmtId="0" fontId="133" fillId="0" borderId="0" xfId="0" applyFont="1" applyFill="1" applyBorder="1" applyAlignment="1">
      <alignment vertical="top" shrinkToFit="1"/>
    </xf>
    <xf numFmtId="44" fontId="215" fillId="0" borderId="3" xfId="0" applyNumberFormat="1" applyFont="1" applyBorder="1" applyAlignment="1" applyProtection="1">
      <alignment vertical="top" shrinkToFit="1"/>
      <protection locked="0"/>
    </xf>
    <xf numFmtId="44" fontId="133" fillId="0" borderId="3" xfId="0" applyNumberFormat="1" applyFont="1" applyBorder="1" applyAlignment="1" applyProtection="1">
      <alignment horizontal="left" vertical="center" shrinkToFit="1"/>
      <protection locked="0"/>
    </xf>
    <xf numFmtId="44" fontId="133" fillId="0" borderId="3" xfId="0" applyNumberFormat="1" applyFont="1" applyBorder="1" applyAlignment="1" applyProtection="1">
      <alignment horizontal="left" vertical="center" shrinkToFit="1"/>
    </xf>
    <xf numFmtId="44" fontId="276" fillId="0" borderId="3" xfId="0" applyNumberFormat="1" applyFont="1" applyBorder="1" applyAlignment="1" applyProtection="1">
      <alignment vertical="top" shrinkToFit="1"/>
    </xf>
    <xf numFmtId="0" fontId="113" fillId="0" borderId="0" xfId="0" applyFont="1" applyBorder="1" applyAlignment="1">
      <alignment horizontal="left" vertical="center"/>
    </xf>
    <xf numFmtId="0" fontId="157" fillId="0" borderId="0" xfId="0" applyFont="1" applyBorder="1" applyAlignment="1">
      <alignment horizontal="left" vertical="center"/>
    </xf>
    <xf numFmtId="0" fontId="109" fillId="0" borderId="0" xfId="0" applyFont="1" applyBorder="1" applyAlignment="1" applyProtection="1">
      <alignment vertical="center"/>
    </xf>
    <xf numFmtId="42" fontId="280" fillId="0" borderId="0" xfId="0" applyNumberFormat="1" applyFont="1" applyFill="1" applyBorder="1" applyAlignment="1">
      <alignment horizontal="left" vertical="center"/>
    </xf>
    <xf numFmtId="42" fontId="281" fillId="0" borderId="0" xfId="0" applyNumberFormat="1" applyFont="1" applyFill="1" applyBorder="1" applyAlignment="1" applyProtection="1">
      <alignment horizontal="center" vertical="center"/>
      <protection locked="0"/>
    </xf>
    <xf numFmtId="44" fontId="282" fillId="0" borderId="34" xfId="1" applyFont="1" applyFill="1" applyBorder="1" applyAlignment="1" applyProtection="1">
      <alignment vertical="center" shrinkToFit="1"/>
    </xf>
    <xf numFmtId="0" fontId="125" fillId="0" borderId="0" xfId="0" applyFont="1" applyBorder="1" applyAlignment="1">
      <alignment horizontal="right" vertical="center"/>
    </xf>
    <xf numFmtId="0" fontId="180" fillId="0" borderId="0" xfId="0" applyFont="1" applyBorder="1" applyAlignment="1">
      <alignment horizontal="right" vertical="center" wrapText="1"/>
    </xf>
    <xf numFmtId="0" fontId="125" fillId="0" borderId="17" xfId="0" applyFont="1" applyBorder="1" applyAlignment="1">
      <alignment horizontal="right"/>
    </xf>
    <xf numFmtId="44" fontId="32" fillId="0" borderId="15" xfId="1" applyFont="1" applyFill="1" applyBorder="1" applyAlignment="1" applyProtection="1">
      <protection locked="0"/>
    </xf>
    <xf numFmtId="44" fontId="135" fillId="0" borderId="54" xfId="1" applyFont="1" applyFill="1" applyBorder="1" applyAlignment="1" applyProtection="1"/>
    <xf numFmtId="0" fontId="217" fillId="10" borderId="0" xfId="0" applyFont="1" applyFill="1" applyBorder="1" applyAlignment="1">
      <alignment horizontal="center"/>
    </xf>
    <xf numFmtId="0" fontId="217" fillId="10" borderId="3" xfId="0" applyFont="1" applyFill="1" applyBorder="1" applyAlignment="1">
      <alignment horizontal="center"/>
    </xf>
    <xf numFmtId="0" fontId="242" fillId="0" borderId="3" xfId="0" applyFont="1" applyFill="1" applyBorder="1" applyAlignment="1">
      <alignment horizontal="left" vertical="center"/>
    </xf>
    <xf numFmtId="0" fontId="242" fillId="0" borderId="3" xfId="0" applyFont="1" applyFill="1" applyBorder="1"/>
    <xf numFmtId="0" fontId="242" fillId="0" borderId="3" xfId="0" applyFont="1" applyFill="1" applyBorder="1" applyAlignment="1">
      <alignment horizontal="center"/>
    </xf>
    <xf numFmtId="0" fontId="242" fillId="0" borderId="3" xfId="0" applyFont="1" applyBorder="1"/>
    <xf numFmtId="0" fontId="242" fillId="0" borderId="17" xfId="0" applyFont="1" applyFill="1" applyBorder="1" applyAlignment="1">
      <alignment horizontal="left" vertical="center"/>
    </xf>
    <xf numFmtId="0" fontId="242" fillId="0" borderId="15" xfId="0" applyFont="1" applyFill="1" applyBorder="1" applyAlignment="1">
      <alignment horizontal="center"/>
    </xf>
    <xf numFmtId="0" fontId="29" fillId="4" borderId="0" xfId="2" applyFill="1" applyBorder="1" applyAlignment="1" applyProtection="1">
      <alignment vertical="center" wrapText="1"/>
    </xf>
    <xf numFmtId="0" fontId="29" fillId="0" borderId="0" xfId="2" applyAlignment="1" applyProtection="1"/>
    <xf numFmtId="0" fontId="1" fillId="0" borderId="0" xfId="0" applyFont="1" applyBorder="1"/>
    <xf numFmtId="0" fontId="286" fillId="0" borderId="3" xfId="0" applyFont="1" applyBorder="1" applyAlignment="1">
      <alignment vertical="top"/>
    </xf>
    <xf numFmtId="0" fontId="287" fillId="0" borderId="0" xfId="0" applyFont="1" applyAlignment="1">
      <alignment vertical="top"/>
    </xf>
    <xf numFmtId="164" fontId="287" fillId="0" borderId="3" xfId="0" applyNumberFormat="1" applyFont="1" applyBorder="1" applyAlignment="1">
      <alignment vertical="top"/>
    </xf>
    <xf numFmtId="171" fontId="287" fillId="0" borderId="3" xfId="0" applyNumberFormat="1" applyFont="1" applyBorder="1" applyAlignment="1">
      <alignment vertical="top"/>
    </xf>
    <xf numFmtId="0" fontId="288" fillId="0" borderId="3" xfId="0" applyFont="1" applyBorder="1" applyAlignment="1">
      <alignment horizontal="left" vertical="top"/>
    </xf>
    <xf numFmtId="0" fontId="287" fillId="0" borderId="3" xfId="0" applyFont="1" applyBorder="1" applyAlignment="1">
      <alignment vertical="top"/>
    </xf>
    <xf numFmtId="0" fontId="287" fillId="0" borderId="3" xfId="0" applyFont="1" applyBorder="1" applyAlignment="1">
      <alignment vertical="top" wrapText="1"/>
    </xf>
    <xf numFmtId="0" fontId="288" fillId="0" borderId="3" xfId="0" applyFont="1" applyBorder="1" applyAlignment="1">
      <alignment horizontal="left" vertical="top" indent="2"/>
    </xf>
    <xf numFmtId="0" fontId="289" fillId="0" borderId="3" xfId="0" applyFont="1" applyBorder="1" applyAlignment="1">
      <alignment horizontal="left" vertical="top"/>
    </xf>
    <xf numFmtId="164" fontId="290" fillId="0" borderId="3" xfId="0" applyNumberFormat="1" applyFont="1" applyBorder="1" applyAlignment="1" applyProtection="1">
      <alignment horizontal="center" vertical="top" shrinkToFit="1"/>
      <protection locked="0"/>
    </xf>
    <xf numFmtId="0" fontId="291" fillId="0" borderId="0" xfId="0" applyFont="1" applyBorder="1" applyAlignment="1">
      <alignment vertical="top"/>
    </xf>
    <xf numFmtId="0" fontId="292" fillId="0" borderId="0" xfId="0" applyFont="1" applyBorder="1" applyAlignment="1">
      <alignment vertical="top"/>
    </xf>
    <xf numFmtId="164" fontId="292" fillId="0" borderId="0" xfId="0" applyNumberFormat="1" applyFont="1" applyBorder="1" applyAlignment="1">
      <alignment vertical="top"/>
    </xf>
    <xf numFmtId="172" fontId="292" fillId="0" borderId="0" xfId="0" applyNumberFormat="1" applyFont="1" applyBorder="1" applyAlignment="1">
      <alignment vertical="top"/>
    </xf>
    <xf numFmtId="0" fontId="291" fillId="0" borderId="0" xfId="0" applyFont="1" applyBorder="1" applyAlignment="1">
      <alignment horizontal="left" vertical="top"/>
    </xf>
    <xf numFmtId="0" fontId="291" fillId="0" borderId="0" xfId="0" applyFont="1" applyAlignment="1">
      <alignment vertical="top"/>
    </xf>
    <xf numFmtId="0" fontId="293" fillId="0" borderId="0" xfId="0" applyFont="1" applyBorder="1" applyAlignment="1">
      <alignment horizontal="left" vertical="top" indent="2"/>
    </xf>
    <xf numFmtId="0" fontId="293" fillId="0" borderId="0" xfId="0" applyFont="1" applyBorder="1" applyAlignment="1">
      <alignment horizontal="left" vertical="top" wrapText="1" indent="2"/>
    </xf>
    <xf numFmtId="0" fontId="161" fillId="0" borderId="35" xfId="0" applyFont="1" applyFill="1" applyBorder="1" applyAlignment="1">
      <alignment horizontal="center" wrapText="1"/>
    </xf>
    <xf numFmtId="0" fontId="161" fillId="0" borderId="29" xfId="0" applyFont="1" applyFill="1" applyBorder="1" applyAlignment="1">
      <alignment horizontal="center"/>
    </xf>
    <xf numFmtId="0" fontId="161" fillId="0" borderId="33" xfId="0" applyFont="1" applyFill="1" applyBorder="1" applyAlignment="1">
      <alignment horizontal="center"/>
    </xf>
    <xf numFmtId="0" fontId="180" fillId="0" borderId="0" xfId="0" applyFont="1" applyFill="1" applyBorder="1" applyAlignment="1">
      <alignment vertical="center" wrapText="1"/>
    </xf>
    <xf numFmtId="0" fontId="271" fillId="5" borderId="0" xfId="0" applyFont="1" applyFill="1" applyBorder="1" applyAlignment="1"/>
    <xf numFmtId="0" fontId="271" fillId="5" borderId="45" xfId="0" applyFont="1" applyFill="1" applyBorder="1" applyAlignment="1"/>
    <xf numFmtId="0" fontId="213" fillId="0" borderId="46" xfId="0" applyFont="1" applyFill="1" applyBorder="1" applyAlignment="1">
      <alignment horizontal="center"/>
    </xf>
    <xf numFmtId="0" fontId="213" fillId="0" borderId="12" xfId="0" applyFont="1" applyFill="1" applyBorder="1" applyAlignment="1">
      <alignment horizontal="center"/>
    </xf>
    <xf numFmtId="0" fontId="213" fillId="0" borderId="47" xfId="0" applyFont="1" applyFill="1" applyBorder="1" applyAlignment="1">
      <alignment horizontal="center"/>
    </xf>
    <xf numFmtId="0" fontId="101" fillId="0" borderId="17" xfId="0" applyFont="1" applyFill="1" applyBorder="1" applyAlignment="1">
      <alignment horizontal="left"/>
    </xf>
    <xf numFmtId="0" fontId="101" fillId="0" borderId="13" xfId="0" applyFont="1" applyFill="1" applyBorder="1" applyAlignment="1">
      <alignment horizontal="left"/>
    </xf>
    <xf numFmtId="0" fontId="101" fillId="0" borderId="15" xfId="0" applyFont="1" applyFill="1" applyBorder="1" applyAlignment="1">
      <alignment horizontal="left"/>
    </xf>
    <xf numFmtId="0" fontId="180" fillId="0" borderId="0" xfId="0" applyFont="1" applyFill="1" applyBorder="1" applyAlignment="1"/>
    <xf numFmtId="0" fontId="180" fillId="0" borderId="45" xfId="0" applyFont="1" applyFill="1" applyBorder="1" applyAlignment="1"/>
    <xf numFmtId="0" fontId="214" fillId="0" borderId="0" xfId="0" applyFont="1" applyFill="1" applyBorder="1" applyAlignment="1">
      <alignment horizontal="center" vertical="center" wrapText="1"/>
    </xf>
    <xf numFmtId="0" fontId="159" fillId="0" borderId="0" xfId="0" applyFont="1" applyFill="1" applyBorder="1" applyAlignment="1">
      <alignment horizontal="left" vertical="center" wrapText="1"/>
    </xf>
    <xf numFmtId="0" fontId="161" fillId="0" borderId="44" xfId="0" applyFont="1" applyFill="1" applyBorder="1" applyAlignment="1">
      <alignment horizontal="center" wrapText="1"/>
    </xf>
    <xf numFmtId="0" fontId="161" fillId="0" borderId="0" xfId="0" applyFont="1" applyFill="1" applyBorder="1" applyAlignment="1">
      <alignment horizontal="center"/>
    </xf>
    <xf numFmtId="0" fontId="161" fillId="0" borderId="45" xfId="0" applyFont="1" applyFill="1" applyBorder="1" applyAlignment="1">
      <alignment horizontal="center"/>
    </xf>
    <xf numFmtId="0" fontId="273" fillId="0" borderId="0" xfId="0" applyFont="1" applyFill="1" applyBorder="1" applyAlignment="1">
      <alignment horizontal="center"/>
    </xf>
    <xf numFmtId="0" fontId="180" fillId="0" borderId="12" xfId="0" applyFont="1" applyFill="1" applyBorder="1" applyAlignment="1"/>
    <xf numFmtId="0" fontId="180" fillId="0" borderId="47" xfId="0" applyFont="1" applyFill="1" applyBorder="1" applyAlignment="1"/>
    <xf numFmtId="0" fontId="29" fillId="0" borderId="0" xfId="2" applyFill="1" applyBorder="1" applyAlignment="1" applyProtection="1">
      <alignment horizontal="center"/>
    </xf>
    <xf numFmtId="0" fontId="272" fillId="7" borderId="0" xfId="0" applyFont="1" applyFill="1" applyBorder="1" applyAlignment="1">
      <alignment horizontal="center"/>
    </xf>
    <xf numFmtId="0" fontId="161" fillId="0" borderId="0" xfId="0" applyFont="1" applyFill="1" applyBorder="1" applyAlignment="1">
      <alignment horizontal="left" vertical="top" wrapText="1"/>
    </xf>
    <xf numFmtId="0" fontId="213" fillId="7" borderId="0" xfId="0" applyFont="1" applyFill="1" applyBorder="1" applyAlignment="1">
      <alignment horizontal="center" vertical="center"/>
    </xf>
    <xf numFmtId="0" fontId="10" fillId="0" borderId="0" xfId="0" applyFont="1" applyFill="1" applyBorder="1" applyAlignment="1">
      <alignment horizontal="left" indent="1"/>
    </xf>
    <xf numFmtId="0" fontId="10" fillId="0" borderId="0" xfId="0" applyFont="1" applyFill="1" applyBorder="1" applyAlignment="1">
      <alignment horizontal="left" vertical="center" wrapText="1" indent="1"/>
    </xf>
    <xf numFmtId="0" fontId="8" fillId="0" borderId="0" xfId="0" applyFont="1" applyFill="1" applyBorder="1" applyAlignment="1">
      <alignment horizontal="left" vertical="center"/>
    </xf>
    <xf numFmtId="0" fontId="200" fillId="10" borderId="3" xfId="0" applyFont="1" applyFill="1" applyBorder="1" applyAlignment="1" applyProtection="1">
      <alignment horizontal="left" vertical="top" wrapText="1"/>
      <protection locked="0"/>
    </xf>
    <xf numFmtId="0" fontId="143" fillId="10" borderId="3" xfId="0" applyFont="1" applyFill="1" applyBorder="1" applyAlignment="1" applyProtection="1">
      <alignment horizontal="left" vertical="top" wrapText="1"/>
      <protection locked="0"/>
    </xf>
    <xf numFmtId="0" fontId="36" fillId="0" borderId="0" xfId="0" applyFont="1" applyFill="1" applyBorder="1" applyAlignment="1">
      <alignment horizontal="left" vertical="top" wrapText="1"/>
    </xf>
    <xf numFmtId="0" fontId="36" fillId="0" borderId="0" xfId="0" applyFont="1" applyFill="1" applyBorder="1" applyAlignment="1">
      <alignment horizontal="left" vertical="top"/>
    </xf>
    <xf numFmtId="0" fontId="187" fillId="10" borderId="3" xfId="0" applyFont="1" applyFill="1" applyBorder="1" applyAlignment="1" applyProtection="1">
      <alignment horizontal="left" vertical="top" wrapText="1"/>
      <protection locked="0"/>
    </xf>
    <xf numFmtId="0" fontId="195" fillId="0" borderId="0" xfId="0" applyFont="1" applyFill="1" applyBorder="1" applyAlignment="1">
      <alignment horizontal="center" vertical="center" textRotation="90" wrapText="1"/>
    </xf>
    <xf numFmtId="0" fontId="196" fillId="0" borderId="0" xfId="0" applyFont="1" applyFill="1" applyBorder="1" applyAlignment="1">
      <alignment horizontal="left" vertical="top" wrapText="1"/>
    </xf>
    <xf numFmtId="0" fontId="8" fillId="0" borderId="0" xfId="3" applyFont="1" applyFill="1" applyBorder="1" applyAlignment="1">
      <alignment horizontal="left" vertical="center"/>
    </xf>
    <xf numFmtId="0" fontId="92" fillId="0" borderId="0" xfId="0" applyFont="1" applyFill="1" applyBorder="1" applyAlignment="1">
      <alignment horizontal="center" vertical="center" wrapText="1"/>
    </xf>
    <xf numFmtId="0" fontId="36" fillId="0" borderId="0" xfId="0" applyFont="1" applyFill="1" applyBorder="1" applyAlignment="1">
      <alignment horizontal="right" vertical="center"/>
    </xf>
    <xf numFmtId="0" fontId="194" fillId="0" borderId="0" xfId="0" applyFont="1" applyFill="1" applyBorder="1" applyAlignment="1">
      <alignment horizontal="center" vertical="top" wrapText="1"/>
    </xf>
    <xf numFmtId="0" fontId="299" fillId="0" borderId="0" xfId="0" applyFont="1" applyFill="1" applyBorder="1" applyAlignment="1">
      <alignment horizontal="center" wrapText="1"/>
    </xf>
    <xf numFmtId="0" fontId="189" fillId="0" borderId="0" xfId="0" applyFont="1" applyFill="1" applyBorder="1" applyAlignment="1">
      <alignment horizontal="center"/>
    </xf>
    <xf numFmtId="0" fontId="8" fillId="0" borderId="0" xfId="0" applyFont="1" applyFill="1" applyBorder="1" applyAlignment="1">
      <alignment horizontal="left" vertical="center" wrapText="1"/>
    </xf>
    <xf numFmtId="0" fontId="113" fillId="0" borderId="0" xfId="0" applyFont="1" applyFill="1" applyBorder="1" applyAlignment="1">
      <alignment horizontal="left"/>
    </xf>
    <xf numFmtId="0" fontId="10" fillId="0" borderId="0" xfId="0" applyFont="1" applyFill="1" applyBorder="1" applyAlignment="1">
      <alignment horizontal="left" vertical="center" wrapText="1"/>
    </xf>
    <xf numFmtId="0" fontId="205" fillId="10" borderId="0" xfId="0" applyFont="1" applyFill="1" applyBorder="1" applyAlignment="1">
      <alignment horizontal="center" vertical="center" wrapText="1"/>
    </xf>
    <xf numFmtId="0" fontId="37" fillId="13" borderId="0" xfId="0" applyFont="1" applyFill="1" applyBorder="1" applyAlignment="1">
      <alignment horizontal="right" vertical="center"/>
    </xf>
    <xf numFmtId="0" fontId="94" fillId="10" borderId="3" xfId="0" applyFont="1" applyFill="1" applyBorder="1" applyAlignment="1">
      <alignment horizontal="left" vertical="center" wrapText="1"/>
    </xf>
    <xf numFmtId="0" fontId="204" fillId="0" borderId="0" xfId="0" applyFont="1" applyFill="1" applyBorder="1" applyAlignment="1">
      <alignment horizontal="center" vertical="top" wrapText="1"/>
    </xf>
    <xf numFmtId="0" fontId="1" fillId="0" borderId="0" xfId="0" applyFont="1" applyFill="1" applyAlignment="1">
      <alignment horizontal="center" vertical="top" wrapText="1"/>
    </xf>
    <xf numFmtId="0" fontId="142" fillId="0" borderId="34" xfId="0" applyFont="1" applyFill="1" applyBorder="1" applyAlignment="1">
      <alignment horizontal="center" vertical="center" wrapText="1"/>
    </xf>
    <xf numFmtId="0" fontId="142" fillId="0" borderId="51" xfId="0" applyFont="1" applyFill="1" applyBorder="1" applyAlignment="1">
      <alignment horizontal="center" vertical="center" wrapText="1"/>
    </xf>
    <xf numFmtId="0" fontId="142" fillId="0" borderId="5" xfId="0" applyFont="1" applyFill="1" applyBorder="1" applyAlignment="1">
      <alignment horizontal="center" vertical="center" wrapText="1"/>
    </xf>
    <xf numFmtId="0" fontId="203" fillId="0" borderId="0" xfId="0" applyFont="1" applyFill="1" applyBorder="1" applyAlignment="1" applyProtection="1">
      <alignment horizontal="center" vertical="top" wrapText="1"/>
    </xf>
    <xf numFmtId="0" fontId="203" fillId="0" borderId="0" xfId="0" applyFont="1" applyAlignment="1">
      <alignment wrapText="1"/>
    </xf>
    <xf numFmtId="0" fontId="0" fillId="0" borderId="0" xfId="0" applyAlignment="1">
      <alignment horizontal="left" vertical="center"/>
    </xf>
    <xf numFmtId="0" fontId="210" fillId="0" borderId="0" xfId="0" applyFont="1" applyFill="1" applyBorder="1" applyAlignment="1">
      <alignment horizontal="left" vertical="top" wrapText="1"/>
    </xf>
    <xf numFmtId="0" fontId="101" fillId="9" borderId="0" xfId="0" applyFont="1" applyFill="1" applyAlignment="1">
      <alignment horizontal="center" vertical="center"/>
    </xf>
    <xf numFmtId="0" fontId="96" fillId="0" borderId="0" xfId="0" applyFont="1" applyFill="1" applyBorder="1" applyAlignment="1">
      <alignment wrapText="1"/>
    </xf>
    <xf numFmtId="0" fontId="161" fillId="0" borderId="0" xfId="0" applyFont="1" applyFill="1" applyBorder="1" applyAlignment="1">
      <alignment wrapText="1"/>
    </xf>
    <xf numFmtId="0" fontId="34" fillId="0" borderId="0" xfId="0" quotePrefix="1" applyFont="1" applyFill="1" applyBorder="1" applyAlignment="1">
      <alignment horizontal="center"/>
    </xf>
    <xf numFmtId="0" fontId="34" fillId="0" borderId="0" xfId="0" applyFont="1" applyFill="1" applyBorder="1" applyAlignment="1">
      <alignment horizontal="center"/>
    </xf>
    <xf numFmtId="0" fontId="168" fillId="0" borderId="17" xfId="0" applyFont="1" applyFill="1" applyBorder="1" applyAlignment="1">
      <alignment horizontal="left"/>
    </xf>
    <xf numFmtId="0" fontId="168" fillId="0" borderId="13" xfId="0" applyFont="1" applyFill="1" applyBorder="1" applyAlignment="1">
      <alignment horizontal="left"/>
    </xf>
    <xf numFmtId="0" fontId="168" fillId="0" borderId="15" xfId="0" applyFont="1" applyFill="1" applyBorder="1" applyAlignment="1">
      <alignment horizontal="left"/>
    </xf>
    <xf numFmtId="0" fontId="165" fillId="0" borderId="35" xfId="0" applyFont="1" applyBorder="1" applyAlignment="1" applyProtection="1">
      <alignment horizontal="left" vertical="top"/>
      <protection locked="0"/>
    </xf>
    <xf numFmtId="0" fontId="165" fillId="0" borderId="33" xfId="0" applyFont="1" applyBorder="1" applyAlignment="1" applyProtection="1">
      <alignment horizontal="left" vertical="top"/>
      <protection locked="0"/>
    </xf>
    <xf numFmtId="0" fontId="165" fillId="0" borderId="35" xfId="0" applyFont="1" applyBorder="1" applyAlignment="1">
      <alignment horizontal="left" vertical="top"/>
    </xf>
    <xf numFmtId="0" fontId="165" fillId="0" borderId="29" xfId="0" applyFont="1" applyBorder="1" applyAlignment="1">
      <alignment horizontal="left" vertical="top"/>
    </xf>
    <xf numFmtId="0" fontId="188" fillId="12" borderId="44" xfId="0" applyFont="1" applyFill="1" applyBorder="1" applyAlignment="1">
      <alignment horizontal="left" vertical="top"/>
    </xf>
    <xf numFmtId="0" fontId="188" fillId="12" borderId="45" xfId="0" applyFont="1" applyFill="1" applyBorder="1" applyAlignment="1">
      <alignment horizontal="left" vertical="top"/>
    </xf>
    <xf numFmtId="0" fontId="157" fillId="5" borderId="0" xfId="0" applyFont="1" applyFill="1" applyBorder="1" applyAlignment="1">
      <alignment horizontal="left" vertical="top" wrapText="1"/>
    </xf>
    <xf numFmtId="0" fontId="157" fillId="0" borderId="17" xfId="0" applyFont="1" applyBorder="1" applyAlignment="1">
      <alignment horizontal="left" vertical="top" wrapText="1"/>
    </xf>
    <xf numFmtId="0" fontId="157" fillId="0" borderId="15" xfId="0" applyFont="1" applyBorder="1" applyAlignment="1">
      <alignment horizontal="left" vertical="top" wrapText="1"/>
    </xf>
    <xf numFmtId="0" fontId="180" fillId="0" borderId="44" xfId="0" applyFont="1" applyFill="1" applyBorder="1" applyAlignment="1" applyProtection="1">
      <alignment horizontal="left" vertical="top" wrapText="1"/>
      <protection locked="0"/>
    </xf>
    <xf numFmtId="0" fontId="180" fillId="0" borderId="45" xfId="0" applyFont="1" applyFill="1" applyBorder="1" applyAlignment="1" applyProtection="1">
      <alignment horizontal="left" vertical="top" wrapText="1"/>
      <protection locked="0"/>
    </xf>
    <xf numFmtId="0" fontId="180" fillId="0" borderId="12" xfId="0" applyFont="1" applyFill="1" applyBorder="1" applyAlignment="1" applyProtection="1">
      <alignment horizontal="left" vertical="top" wrapText="1"/>
      <protection locked="0"/>
    </xf>
    <xf numFmtId="0" fontId="180" fillId="0" borderId="47" xfId="0" applyFont="1" applyFill="1" applyBorder="1" applyAlignment="1" applyProtection="1">
      <alignment horizontal="left" vertical="top" wrapText="1"/>
      <protection locked="0"/>
    </xf>
    <xf numFmtId="0" fontId="159" fillId="0" borderId="0" xfId="0" applyFont="1" applyFill="1" applyBorder="1" applyAlignment="1">
      <alignment horizontal="left" vertical="top" wrapText="1"/>
    </xf>
    <xf numFmtId="164" fontId="164" fillId="0" borderId="0" xfId="0" applyNumberFormat="1" applyFont="1" applyFill="1" applyBorder="1" applyAlignment="1" applyProtection="1">
      <alignment horizontal="center" vertical="top" textRotation="180"/>
    </xf>
    <xf numFmtId="0" fontId="159" fillId="10" borderId="3" xfId="0" applyFont="1" applyFill="1" applyBorder="1" applyAlignment="1" applyProtection="1">
      <alignment horizontal="center" vertical="center" wrapText="1"/>
      <protection locked="0"/>
    </xf>
    <xf numFmtId="0" fontId="163" fillId="0" borderId="0" xfId="0" applyFont="1" applyFill="1" applyBorder="1" applyAlignment="1">
      <alignment horizontal="center" vertical="center" wrapText="1"/>
    </xf>
    <xf numFmtId="0" fontId="158" fillId="0" borderId="35" xfId="0" applyFont="1" applyBorder="1" applyAlignment="1">
      <alignment horizontal="left" vertical="top"/>
    </xf>
    <xf numFmtId="0" fontId="158" fillId="0" borderId="33" xfId="0" applyFont="1" applyBorder="1" applyAlignment="1">
      <alignment horizontal="left" vertical="top"/>
    </xf>
    <xf numFmtId="0" fontId="165" fillId="0" borderId="17" xfId="0" applyFont="1" applyBorder="1" applyAlignment="1" applyProtection="1">
      <alignment horizontal="left" vertical="top"/>
      <protection locked="0"/>
    </xf>
    <xf numFmtId="0" fontId="165" fillId="0" borderId="15" xfId="0" applyFont="1" applyBorder="1" applyAlignment="1" applyProtection="1">
      <alignment horizontal="left" vertical="top"/>
      <protection locked="0"/>
    </xf>
    <xf numFmtId="0" fontId="165" fillId="0" borderId="17" xfId="0" applyFont="1" applyBorder="1" applyAlignment="1">
      <alignment horizontal="left" vertical="top"/>
    </xf>
    <xf numFmtId="0" fontId="165" fillId="0" borderId="15" xfId="0" applyFont="1" applyBorder="1" applyAlignment="1">
      <alignment horizontal="left" vertical="top"/>
    </xf>
    <xf numFmtId="0" fontId="165" fillId="0" borderId="33" xfId="0" applyFont="1" applyBorder="1" applyAlignment="1">
      <alignment horizontal="left" vertical="top"/>
    </xf>
    <xf numFmtId="0" fontId="96" fillId="0" borderId="0" xfId="0" applyFont="1" applyFill="1" applyBorder="1" applyAlignment="1">
      <alignment horizontal="center" vertical="center" wrapText="1"/>
    </xf>
    <xf numFmtId="0" fontId="178" fillId="0" borderId="0" xfId="0" applyFont="1" applyBorder="1" applyAlignment="1" applyProtection="1">
      <alignment horizontal="left" wrapText="1"/>
    </xf>
    <xf numFmtId="0" fontId="159" fillId="0" borderId="35" xfId="0" applyFont="1" applyFill="1" applyBorder="1" applyAlignment="1">
      <alignment horizontal="left" vertical="top" wrapText="1"/>
    </xf>
    <xf numFmtId="0" fontId="159" fillId="0" borderId="29" xfId="0" applyFont="1" applyFill="1" applyBorder="1" applyAlignment="1">
      <alignment horizontal="left" vertical="top" wrapText="1"/>
    </xf>
    <xf numFmtId="0" fontId="159" fillId="0" borderId="33" xfId="0" applyFont="1" applyFill="1" applyBorder="1" applyAlignment="1">
      <alignment horizontal="left" vertical="top" wrapText="1"/>
    </xf>
    <xf numFmtId="0" fontId="159" fillId="0" borderId="46" xfId="0" applyFont="1" applyFill="1" applyBorder="1" applyAlignment="1">
      <alignment horizontal="left" vertical="top" wrapText="1"/>
    </xf>
    <xf numFmtId="0" fontId="159" fillId="0" borderId="12" xfId="0" applyFont="1" applyFill="1" applyBorder="1" applyAlignment="1">
      <alignment horizontal="left" vertical="top" wrapText="1"/>
    </xf>
    <xf numFmtId="0" fontId="159" fillId="0" borderId="47" xfId="0" applyFont="1" applyFill="1" applyBorder="1" applyAlignment="1">
      <alignment horizontal="left" vertical="top" wrapText="1"/>
    </xf>
    <xf numFmtId="0" fontId="34" fillId="0" borderId="0" xfId="0" quotePrefix="1" applyFont="1" applyBorder="1" applyAlignment="1">
      <alignment horizontal="center"/>
    </xf>
    <xf numFmtId="0" fontId="34" fillId="0" borderId="0" xfId="0" applyFont="1" applyBorder="1" applyAlignment="1">
      <alignment horizontal="center"/>
    </xf>
    <xf numFmtId="0" fontId="131" fillId="7" borderId="3" xfId="0" applyFont="1" applyFill="1" applyBorder="1" applyAlignment="1">
      <alignment horizontal="center" vertical="center"/>
    </xf>
    <xf numFmtId="0" fontId="62" fillId="0" borderId="34" xfId="0" applyFont="1" applyBorder="1" applyAlignment="1">
      <alignment horizontal="center" vertical="center" wrapText="1"/>
    </xf>
    <xf numFmtId="0" fontId="62" fillId="0" borderId="5" xfId="0" applyFont="1" applyBorder="1" applyAlignment="1">
      <alignment horizontal="center" vertical="center"/>
    </xf>
    <xf numFmtId="0" fontId="178" fillId="0" borderId="0" xfId="0" applyFont="1" applyBorder="1" applyAlignment="1" applyProtection="1">
      <alignment horizontal="left" vertical="center" wrapText="1"/>
    </xf>
    <xf numFmtId="0" fontId="180" fillId="0" borderId="0" xfId="0" applyFont="1" applyBorder="1" applyAlignment="1">
      <alignment horizontal="left" vertical="top" wrapText="1"/>
    </xf>
    <xf numFmtId="0" fontId="277" fillId="0" borderId="0" xfId="0" applyFont="1" applyFill="1" applyBorder="1" applyAlignment="1">
      <alignment horizontal="left" vertical="top"/>
    </xf>
    <xf numFmtId="0" fontId="278" fillId="0" borderId="0" xfId="0" applyFont="1" applyFill="1" applyAlignment="1">
      <alignment horizontal="left"/>
    </xf>
    <xf numFmtId="0" fontId="168" fillId="0" borderId="0" xfId="0" applyFont="1" applyBorder="1" applyAlignment="1">
      <alignment horizontal="center" wrapText="1"/>
    </xf>
    <xf numFmtId="0" fontId="133" fillId="0" borderId="0" xfId="0" applyFont="1" applyBorder="1" applyAlignment="1" applyProtection="1">
      <alignment horizontal="left" wrapText="1" shrinkToFit="1"/>
    </xf>
    <xf numFmtId="0" fontId="283" fillId="10" borderId="35" xfId="0" applyFont="1" applyFill="1" applyBorder="1" applyAlignment="1">
      <alignment horizontal="center"/>
    </xf>
    <xf numFmtId="0" fontId="283" fillId="10" borderId="33" xfId="0" applyFont="1" applyFill="1" applyBorder="1" applyAlignment="1">
      <alignment horizontal="center"/>
    </xf>
    <xf numFmtId="0" fontId="294" fillId="0" borderId="44" xfId="0" applyFont="1" applyFill="1" applyBorder="1" applyAlignment="1">
      <alignment horizontal="center" vertical="top"/>
    </xf>
    <xf numFmtId="0" fontId="284" fillId="0" borderId="45" xfId="0" applyFont="1" applyFill="1" applyBorder="1" applyAlignment="1">
      <alignment horizontal="center" vertical="top"/>
    </xf>
    <xf numFmtId="0" fontId="284" fillId="0" borderId="46" xfId="0" applyFont="1" applyFill="1" applyBorder="1" applyAlignment="1">
      <alignment horizontal="center" vertical="top"/>
    </xf>
    <xf numFmtId="0" fontId="284" fillId="0" borderId="47" xfId="0" applyFont="1" applyFill="1" applyBorder="1" applyAlignment="1">
      <alignment horizontal="center" vertical="top"/>
    </xf>
    <xf numFmtId="0" fontId="161" fillId="7" borderId="35" xfId="0" applyFont="1" applyFill="1" applyBorder="1" applyAlignment="1">
      <alignment horizontal="left" vertical="center" wrapText="1"/>
    </xf>
    <xf numFmtId="0" fontId="161" fillId="7" borderId="29" xfId="0" applyFont="1" applyFill="1" applyBorder="1" applyAlignment="1">
      <alignment horizontal="left" vertical="center" wrapText="1"/>
    </xf>
    <xf numFmtId="0" fontId="161" fillId="7" borderId="33" xfId="0" applyFont="1" applyFill="1" applyBorder="1" applyAlignment="1">
      <alignment horizontal="left" vertical="center" wrapText="1"/>
    </xf>
    <xf numFmtId="0" fontId="161" fillId="7" borderId="44" xfId="0" applyFont="1" applyFill="1" applyBorder="1" applyAlignment="1">
      <alignment horizontal="left" vertical="center" wrapText="1"/>
    </xf>
    <xf numFmtId="0" fontId="161" fillId="7" borderId="0" xfId="0" applyFont="1" applyFill="1" applyBorder="1" applyAlignment="1">
      <alignment horizontal="left" vertical="center" wrapText="1"/>
    </xf>
    <xf numFmtId="0" fontId="161" fillId="7" borderId="45" xfId="0" applyFont="1" applyFill="1" applyBorder="1" applyAlignment="1">
      <alignment horizontal="left" vertical="center" wrapText="1"/>
    </xf>
    <xf numFmtId="0" fontId="161" fillId="7" borderId="46" xfId="0" applyFont="1" applyFill="1" applyBorder="1" applyAlignment="1">
      <alignment horizontal="left" vertical="center" wrapText="1"/>
    </xf>
    <xf numFmtId="0" fontId="161" fillId="7" borderId="12" xfId="0" applyFont="1" applyFill="1" applyBorder="1" applyAlignment="1">
      <alignment horizontal="left" vertical="center" wrapText="1"/>
    </xf>
    <xf numFmtId="0" fontId="161" fillId="7" borderId="47" xfId="0" applyFont="1" applyFill="1" applyBorder="1" applyAlignment="1">
      <alignment horizontal="left" vertical="center" wrapText="1"/>
    </xf>
    <xf numFmtId="0" fontId="132" fillId="0" borderId="0" xfId="0" applyFont="1" applyBorder="1" applyAlignment="1" applyProtection="1">
      <alignment horizontal="left" wrapText="1"/>
    </xf>
    <xf numFmtId="0" fontId="216" fillId="0" borderId="0" xfId="0" applyFont="1" applyBorder="1" applyAlignment="1" applyProtection="1">
      <alignment horizontal="center" textRotation="180"/>
    </xf>
    <xf numFmtId="0" fontId="221" fillId="0" borderId="0" xfId="0" applyFont="1" applyFill="1" applyBorder="1" applyAlignment="1">
      <alignment horizontal="left" vertical="center" wrapText="1"/>
    </xf>
    <xf numFmtId="0" fontId="131" fillId="0" borderId="0" xfId="0" applyFont="1" applyBorder="1" applyAlignment="1">
      <alignment horizontal="left" wrapText="1"/>
    </xf>
    <xf numFmtId="0" fontId="131" fillId="0" borderId="0" xfId="0" applyFont="1" applyBorder="1" applyAlignment="1">
      <alignment horizontal="left"/>
    </xf>
    <xf numFmtId="168" fontId="133" fillId="0" borderId="0" xfId="0" applyNumberFormat="1" applyFont="1" applyBorder="1" applyAlignment="1" applyProtection="1">
      <alignment horizontal="left" wrapText="1"/>
    </xf>
    <xf numFmtId="44" fontId="74" fillId="0" borderId="26" xfId="0" applyNumberFormat="1" applyFont="1" applyBorder="1" applyAlignment="1" applyProtection="1">
      <alignment horizontal="left" vertical="center" wrapText="1"/>
    </xf>
    <xf numFmtId="44" fontId="74" fillId="0" borderId="27" xfId="0" applyNumberFormat="1" applyFont="1" applyBorder="1" applyAlignment="1" applyProtection="1">
      <alignment horizontal="left" vertical="center" wrapText="1"/>
    </xf>
    <xf numFmtId="44" fontId="74" fillId="0" borderId="28" xfId="0" applyNumberFormat="1" applyFont="1" applyBorder="1" applyAlignment="1" applyProtection="1">
      <alignment horizontal="left" vertical="center" wrapText="1"/>
    </xf>
    <xf numFmtId="169" fontId="28" fillId="2" borderId="26" xfId="0" applyNumberFormat="1" applyFont="1" applyFill="1" applyBorder="1" applyAlignment="1" applyProtection="1">
      <alignment horizontal="left" vertical="top" shrinkToFit="1"/>
    </xf>
    <xf numFmtId="169" fontId="28" fillId="2" borderId="27" xfId="0" applyNumberFormat="1" applyFont="1" applyFill="1" applyBorder="1" applyAlignment="1" applyProtection="1">
      <alignment horizontal="left" vertical="top" shrinkToFit="1"/>
    </xf>
    <xf numFmtId="169" fontId="28" fillId="2" borderId="28" xfId="0" applyNumberFormat="1" applyFont="1" applyFill="1" applyBorder="1" applyAlignment="1" applyProtection="1">
      <alignment horizontal="left" vertical="top" shrinkToFit="1"/>
    </xf>
    <xf numFmtId="0" fontId="231" fillId="0" borderId="30" xfId="0" applyFont="1" applyBorder="1" applyAlignment="1">
      <alignment horizontal="center" vertical="center" wrapText="1"/>
    </xf>
    <xf numFmtId="0" fontId="231" fillId="0" borderId="20" xfId="0" applyFont="1" applyBorder="1" applyAlignment="1">
      <alignment horizontal="center" vertical="center" wrapText="1"/>
    </xf>
    <xf numFmtId="0" fontId="231" fillId="0" borderId="21" xfId="0" applyFont="1" applyBorder="1" applyAlignment="1">
      <alignment horizontal="center" vertical="center" wrapText="1"/>
    </xf>
    <xf numFmtId="0" fontId="231" fillId="0" borderId="23" xfId="0" applyFont="1" applyBorder="1" applyAlignment="1">
      <alignment horizontal="center" vertical="center" wrapText="1"/>
    </xf>
    <xf numFmtId="0" fontId="231" fillId="0" borderId="0" xfId="0" applyFont="1" applyBorder="1" applyAlignment="1">
      <alignment horizontal="center" vertical="center" wrapText="1"/>
    </xf>
    <xf numFmtId="0" fontId="231" fillId="0" borderId="22" xfId="0" applyFont="1" applyBorder="1" applyAlignment="1">
      <alignment horizontal="center" vertical="center" wrapText="1"/>
    </xf>
    <xf numFmtId="0" fontId="231" fillId="0" borderId="24" xfId="0" applyFont="1" applyBorder="1" applyAlignment="1">
      <alignment horizontal="center" vertical="center" wrapText="1"/>
    </xf>
    <xf numFmtId="0" fontId="231" fillId="0" borderId="25" xfId="0" applyFont="1" applyBorder="1" applyAlignment="1">
      <alignment horizontal="center" vertical="center" wrapText="1"/>
    </xf>
    <xf numFmtId="0" fontId="231" fillId="0" borderId="11" xfId="0" applyFont="1" applyBorder="1" applyAlignment="1">
      <alignment horizontal="center" vertical="center" wrapText="1"/>
    </xf>
    <xf numFmtId="168" fontId="12" fillId="0" borderId="42" xfId="0" applyNumberFormat="1" applyFont="1" applyBorder="1" applyAlignment="1" applyProtection="1">
      <alignment horizontal="left" vertical="center" wrapText="1"/>
      <protection locked="0"/>
    </xf>
    <xf numFmtId="168" fontId="12" fillId="0" borderId="41" xfId="0" applyNumberFormat="1" applyFont="1" applyBorder="1" applyAlignment="1" applyProtection="1">
      <alignment horizontal="left" vertical="center" wrapText="1"/>
      <protection locked="0"/>
    </xf>
    <xf numFmtId="0" fontId="77" fillId="0" borderId="16" xfId="0" applyNumberFormat="1" applyFont="1" applyBorder="1" applyAlignment="1" applyProtection="1">
      <alignment vertical="center"/>
    </xf>
    <xf numFmtId="0" fontId="77" fillId="0" borderId="9" xfId="0" applyNumberFormat="1" applyFont="1" applyBorder="1" applyAlignment="1" applyProtection="1">
      <alignment vertical="center"/>
    </xf>
    <xf numFmtId="166" fontId="12" fillId="0" borderId="17" xfId="0" applyNumberFormat="1" applyFont="1" applyBorder="1" applyAlignment="1" applyProtection="1">
      <alignment horizontal="left" vertical="center"/>
    </xf>
    <xf numFmtId="166" fontId="12" fillId="0" borderId="15" xfId="0" applyNumberFormat="1" applyFont="1" applyBorder="1" applyAlignment="1" applyProtection="1">
      <alignment horizontal="left" vertical="center"/>
    </xf>
    <xf numFmtId="0" fontId="12" fillId="0" borderId="17" xfId="0" applyNumberFormat="1" applyFont="1" applyBorder="1" applyAlignment="1" applyProtection="1">
      <alignment horizontal="left" vertical="center"/>
    </xf>
    <xf numFmtId="0" fontId="12" fillId="0" borderId="40" xfId="0" applyNumberFormat="1" applyFont="1" applyBorder="1" applyAlignment="1" applyProtection="1">
      <alignment horizontal="left" vertical="center"/>
    </xf>
    <xf numFmtId="0" fontId="12" fillId="0" borderId="17" xfId="0" applyFont="1" applyBorder="1" applyAlignment="1" applyProtection="1">
      <alignment horizontal="left" vertical="center" shrinkToFit="1"/>
    </xf>
    <xf numFmtId="0" fontId="12" fillId="0" borderId="13" xfId="0" applyFont="1" applyBorder="1" applyAlignment="1" applyProtection="1">
      <alignment horizontal="left" vertical="center" shrinkToFit="1"/>
    </xf>
    <xf numFmtId="0" fontId="12" fillId="0" borderId="40" xfId="0" applyFont="1" applyBorder="1" applyAlignment="1" applyProtection="1">
      <alignment horizontal="left" vertical="center" shrinkToFit="1"/>
    </xf>
    <xf numFmtId="0" fontId="78" fillId="0" borderId="0" xfId="0" applyFont="1" applyAlignment="1">
      <alignment horizontal="center" wrapText="1"/>
    </xf>
    <xf numFmtId="0" fontId="18" fillId="0" borderId="0" xfId="0" applyFont="1" applyAlignment="1">
      <alignment horizontal="center" wrapText="1"/>
    </xf>
    <xf numFmtId="0" fontId="28" fillId="0" borderId="30" xfId="0" applyFont="1" applyBorder="1" applyAlignment="1" applyProtection="1">
      <alignment horizontal="left" vertical="top"/>
    </xf>
    <xf numFmtId="0" fontId="28" fillId="0" borderId="20" xfId="0" applyFont="1" applyBorder="1" applyAlignment="1" applyProtection="1">
      <alignment horizontal="left" vertical="top"/>
    </xf>
    <xf numFmtId="0" fontId="28" fillId="0" borderId="21" xfId="0" applyFont="1" applyBorder="1" applyAlignment="1" applyProtection="1">
      <alignment horizontal="left" vertical="top"/>
    </xf>
    <xf numFmtId="0" fontId="28" fillId="0" borderId="24" xfId="0" applyFont="1" applyBorder="1" applyAlignment="1" applyProtection="1">
      <alignment horizontal="left" vertical="top"/>
    </xf>
    <xf numFmtId="0" fontId="28" fillId="0" borderId="25" xfId="0" applyFont="1" applyBorder="1" applyAlignment="1" applyProtection="1">
      <alignment horizontal="left" vertical="top"/>
    </xf>
    <xf numFmtId="0" fontId="28" fillId="0" borderId="11" xfId="0" applyFont="1" applyBorder="1" applyAlignment="1" applyProtection="1">
      <alignment horizontal="left" vertical="top"/>
    </xf>
    <xf numFmtId="0" fontId="37" fillId="6" borderId="30" xfId="0" applyNumberFormat="1" applyFont="1" applyFill="1" applyBorder="1" applyAlignment="1">
      <alignment horizontal="left" vertical="top" wrapText="1"/>
    </xf>
    <xf numFmtId="0" fontId="37" fillId="6" borderId="20" xfId="0" applyNumberFormat="1" applyFont="1" applyFill="1" applyBorder="1" applyAlignment="1">
      <alignment horizontal="left" vertical="top" wrapText="1"/>
    </xf>
    <xf numFmtId="0" fontId="37" fillId="6" borderId="21" xfId="0" applyNumberFormat="1" applyFont="1" applyFill="1" applyBorder="1" applyAlignment="1">
      <alignment horizontal="left" vertical="top" wrapText="1"/>
    </xf>
    <xf numFmtId="0" fontId="37" fillId="6" borderId="23" xfId="0" applyNumberFormat="1" applyFont="1" applyFill="1" applyBorder="1" applyAlignment="1">
      <alignment horizontal="left" vertical="top" wrapText="1"/>
    </xf>
    <xf numFmtId="0" fontId="37" fillId="6" borderId="0" xfId="0" applyNumberFormat="1" applyFont="1" applyFill="1" applyBorder="1" applyAlignment="1">
      <alignment horizontal="left" vertical="top" wrapText="1"/>
    </xf>
    <xf numFmtId="0" fontId="37" fillId="6" borderId="22" xfId="0" applyNumberFormat="1" applyFont="1" applyFill="1" applyBorder="1" applyAlignment="1">
      <alignment horizontal="left" vertical="top" wrapText="1"/>
    </xf>
    <xf numFmtId="0" fontId="37" fillId="6" borderId="24" xfId="0" applyNumberFormat="1" applyFont="1" applyFill="1" applyBorder="1" applyAlignment="1">
      <alignment horizontal="left" vertical="top" wrapText="1"/>
    </xf>
    <xf numFmtId="0" fontId="37" fillId="6" borderId="25" xfId="0" applyNumberFormat="1" applyFont="1" applyFill="1" applyBorder="1" applyAlignment="1">
      <alignment horizontal="left" vertical="top" wrapText="1"/>
    </xf>
    <xf numFmtId="0" fontId="37" fillId="6" borderId="11" xfId="0" applyNumberFormat="1" applyFont="1" applyFill="1" applyBorder="1" applyAlignment="1">
      <alignment horizontal="left" vertical="top" wrapText="1"/>
    </xf>
    <xf numFmtId="0" fontId="84" fillId="0" borderId="0" xfId="2" applyFont="1" applyAlignment="1" applyProtection="1">
      <alignment horizontal="center" wrapText="1"/>
    </xf>
    <xf numFmtId="0" fontId="85" fillId="0" borderId="0" xfId="0" applyFont="1" applyAlignment="1">
      <alignment horizontal="center" wrapText="1"/>
    </xf>
    <xf numFmtId="0" fontId="9" fillId="0" borderId="1" xfId="0" applyNumberFormat="1" applyFont="1" applyBorder="1" applyAlignment="1" applyProtection="1">
      <alignment horizontal="left" vertical="top" wrapText="1" shrinkToFit="1"/>
    </xf>
    <xf numFmtId="0" fontId="9" fillId="0" borderId="16" xfId="0" applyNumberFormat="1" applyFont="1" applyBorder="1" applyAlignment="1" applyProtection="1">
      <alignment horizontal="left" vertical="top" wrapText="1" shrinkToFit="1"/>
    </xf>
    <xf numFmtId="0" fontId="28" fillId="0" borderId="26" xfId="0" applyFont="1" applyBorder="1" applyAlignment="1" applyProtection="1">
      <alignment horizontal="left" vertical="top"/>
    </xf>
    <xf numFmtId="0" fontId="28" fillId="0" borderId="27" xfId="0" applyFont="1" applyBorder="1" applyAlignment="1" applyProtection="1">
      <alignment horizontal="left" vertical="top"/>
    </xf>
    <xf numFmtId="0" fontId="28" fillId="0" borderId="28" xfId="0" applyFont="1" applyBorder="1" applyAlignment="1" applyProtection="1">
      <alignment horizontal="left" vertical="top"/>
    </xf>
    <xf numFmtId="0" fontId="28" fillId="0" borderId="26" xfId="0" applyFont="1" applyBorder="1" applyAlignment="1" applyProtection="1">
      <alignment horizontal="left" vertical="top" wrapText="1"/>
    </xf>
    <xf numFmtId="0" fontId="28" fillId="0" borderId="27" xfId="0" applyFont="1" applyBorder="1" applyAlignment="1" applyProtection="1">
      <alignment horizontal="left" vertical="top" wrapText="1"/>
    </xf>
    <xf numFmtId="0" fontId="28" fillId="0" borderId="28" xfId="0" applyFont="1" applyBorder="1" applyAlignment="1" applyProtection="1">
      <alignment horizontal="left" vertical="top" wrapText="1"/>
    </xf>
    <xf numFmtId="0" fontId="28" fillId="0" borderId="32" xfId="0" applyFont="1" applyBorder="1" applyAlignment="1" applyProtection="1">
      <alignment horizontal="left" vertical="top"/>
    </xf>
    <xf numFmtId="0" fontId="28" fillId="0" borderId="48" xfId="0" applyFont="1" applyBorder="1" applyAlignment="1" applyProtection="1">
      <alignment horizontal="left" vertical="top"/>
    </xf>
    <xf numFmtId="0" fontId="28" fillId="0" borderId="31" xfId="0" applyFont="1" applyBorder="1" applyAlignment="1" applyProtection="1">
      <alignment horizontal="left" vertical="top"/>
    </xf>
    <xf numFmtId="0" fontId="36" fillId="0" borderId="34" xfId="0" applyFont="1" applyBorder="1" applyAlignment="1" applyProtection="1">
      <alignment horizontal="left" vertical="center" shrinkToFit="1"/>
    </xf>
    <xf numFmtId="0" fontId="36" fillId="0" borderId="6" xfId="0" applyFont="1" applyBorder="1" applyAlignment="1" applyProtection="1">
      <alignment horizontal="left" vertical="center" shrinkToFit="1"/>
    </xf>
    <xf numFmtId="0" fontId="36" fillId="0" borderId="3" xfId="0" applyNumberFormat="1" applyFont="1" applyBorder="1" applyAlignment="1" applyProtection="1">
      <alignment horizontal="left" vertical="top" wrapText="1" shrinkToFit="1"/>
    </xf>
    <xf numFmtId="0" fontId="24" fillId="0" borderId="30" xfId="0" applyNumberFormat="1" applyFont="1" applyBorder="1" applyAlignment="1" applyProtection="1">
      <alignment horizontal="left" vertical="top" wrapText="1" shrinkToFit="1"/>
    </xf>
    <xf numFmtId="0" fontId="28" fillId="0" borderId="20" xfId="0" applyNumberFormat="1" applyFont="1" applyBorder="1" applyAlignment="1" applyProtection="1">
      <alignment horizontal="left" vertical="top" shrinkToFit="1"/>
    </xf>
    <xf numFmtId="0" fontId="28" fillId="0" borderId="21" xfId="0" applyNumberFormat="1" applyFont="1" applyBorder="1" applyAlignment="1" applyProtection="1">
      <alignment horizontal="left" vertical="top" shrinkToFit="1"/>
    </xf>
    <xf numFmtId="0" fontId="28" fillId="0" borderId="23" xfId="0" applyNumberFormat="1" applyFont="1" applyBorder="1" applyAlignment="1" applyProtection="1">
      <alignment horizontal="left" vertical="top" shrinkToFit="1"/>
    </xf>
    <xf numFmtId="0" fontId="28" fillId="0" borderId="0" xfId="0" applyNumberFormat="1" applyFont="1" applyBorder="1" applyAlignment="1" applyProtection="1">
      <alignment horizontal="left" vertical="top" shrinkToFit="1"/>
    </xf>
    <xf numFmtId="0" fontId="28" fillId="0" borderId="22" xfId="0" applyNumberFormat="1" applyFont="1" applyBorder="1" applyAlignment="1" applyProtection="1">
      <alignment horizontal="left" vertical="top" shrinkToFit="1"/>
    </xf>
    <xf numFmtId="0" fontId="9" fillId="0" borderId="2" xfId="0" applyNumberFormat="1" applyFont="1" applyBorder="1" applyAlignment="1" applyProtection="1">
      <alignment horizontal="left" vertical="top" wrapText="1" shrinkToFit="1"/>
    </xf>
    <xf numFmtId="0" fontId="9" fillId="0" borderId="3" xfId="0" applyNumberFormat="1" applyFont="1" applyBorder="1" applyAlignment="1" applyProtection="1">
      <alignment horizontal="left" vertical="top" wrapText="1" shrinkToFit="1"/>
    </xf>
    <xf numFmtId="0" fontId="77" fillId="0" borderId="17" xfId="0" applyFont="1" applyBorder="1" applyAlignment="1" applyProtection="1">
      <alignment horizontal="left" vertical="center" shrinkToFit="1"/>
    </xf>
    <xf numFmtId="0" fontId="77" fillId="0" borderId="13" xfId="0" applyFont="1" applyBorder="1" applyAlignment="1" applyProtection="1">
      <alignment horizontal="left" vertical="center" shrinkToFit="1"/>
    </xf>
    <xf numFmtId="0" fontId="77" fillId="0" borderId="40" xfId="0" applyFont="1" applyBorder="1" applyAlignment="1" applyProtection="1">
      <alignment horizontal="left" vertical="center" shrinkToFit="1"/>
    </xf>
    <xf numFmtId="0" fontId="76" fillId="0" borderId="26" xfId="0" applyFont="1" applyBorder="1" applyAlignment="1" applyProtection="1">
      <alignment horizontal="left" vertical="center" wrapText="1"/>
    </xf>
    <xf numFmtId="0" fontId="62" fillId="0" borderId="27" xfId="0" applyFont="1" applyBorder="1" applyAlignment="1" applyProtection="1">
      <alignment horizontal="left" vertical="center" wrapText="1"/>
    </xf>
    <xf numFmtId="0" fontId="62" fillId="0" borderId="28" xfId="0" applyFont="1" applyBorder="1" applyAlignment="1" applyProtection="1">
      <alignment horizontal="left" vertical="center" wrapText="1"/>
    </xf>
    <xf numFmtId="0" fontId="28" fillId="0" borderId="26" xfId="0" applyFont="1" applyBorder="1" applyAlignment="1" applyProtection="1">
      <alignment horizontal="left"/>
    </xf>
    <xf numFmtId="0" fontId="23" fillId="0" borderId="27" xfId="0" applyFont="1" applyBorder="1" applyAlignment="1" applyProtection="1">
      <alignment horizontal="left"/>
    </xf>
    <xf numFmtId="0" fontId="23" fillId="0" borderId="28" xfId="0" applyFont="1" applyBorder="1" applyAlignment="1" applyProtection="1">
      <alignment horizontal="left"/>
    </xf>
    <xf numFmtId="0" fontId="67" fillId="0" borderId="20" xfId="0" applyFont="1" applyBorder="1" applyAlignment="1" applyProtection="1">
      <alignment horizontal="center" vertical="center" wrapText="1"/>
    </xf>
    <xf numFmtId="0" fontId="30" fillId="0" borderId="37" xfId="0" applyFont="1" applyBorder="1" applyAlignment="1" applyProtection="1">
      <alignment horizontal="right" vertical="top"/>
    </xf>
    <xf numFmtId="0" fontId="30" fillId="0" borderId="43" xfId="0" applyFont="1" applyBorder="1" applyAlignment="1" applyProtection="1">
      <alignment horizontal="right" vertical="top"/>
    </xf>
    <xf numFmtId="0" fontId="22" fillId="2" borderId="23" xfId="0" applyFont="1" applyFill="1" applyBorder="1" applyAlignment="1" applyProtection="1">
      <alignment horizontal="left"/>
    </xf>
    <xf numFmtId="0" fontId="22" fillId="2" borderId="0" xfId="0" applyFont="1" applyFill="1" applyBorder="1" applyAlignment="1" applyProtection="1">
      <alignment horizontal="left"/>
    </xf>
    <xf numFmtId="0" fontId="22" fillId="2" borderId="22" xfId="0" applyFont="1" applyFill="1" applyBorder="1" applyAlignment="1" applyProtection="1">
      <alignment horizontal="left"/>
    </xf>
    <xf numFmtId="0" fontId="34" fillId="2" borderId="23" xfId="0" applyFont="1" applyFill="1" applyBorder="1" applyAlignment="1" applyProtection="1">
      <alignment horizontal="right" wrapText="1"/>
    </xf>
    <xf numFmtId="0" fontId="34" fillId="2" borderId="0" xfId="0" applyFont="1" applyFill="1" applyBorder="1" applyAlignment="1" applyProtection="1">
      <alignment horizontal="right" wrapText="1"/>
    </xf>
    <xf numFmtId="0" fontId="34" fillId="2" borderId="24" xfId="0" applyFont="1" applyFill="1" applyBorder="1" applyAlignment="1" applyProtection="1">
      <alignment horizontal="right" wrapText="1"/>
    </xf>
    <xf numFmtId="0" fontId="34" fillId="2" borderId="25" xfId="0" applyFont="1" applyFill="1" applyBorder="1" applyAlignment="1" applyProtection="1">
      <alignment horizontal="right" wrapText="1"/>
    </xf>
    <xf numFmtId="0" fontId="34" fillId="0" borderId="0" xfId="0" applyFont="1" applyBorder="1" applyAlignment="1" applyProtection="1">
      <alignment horizontal="center" wrapText="1"/>
    </xf>
    <xf numFmtId="0" fontId="34" fillId="0" borderId="22" xfId="0" applyFont="1" applyBorder="1" applyAlignment="1" applyProtection="1">
      <alignment horizontal="center" wrapText="1"/>
    </xf>
    <xf numFmtId="0" fontId="34" fillId="0" borderId="25" xfId="0" applyFont="1" applyBorder="1" applyAlignment="1" applyProtection="1">
      <alignment horizontal="center" wrapText="1"/>
    </xf>
    <xf numFmtId="0" fontId="34" fillId="0" borderId="11" xfId="0" applyFont="1" applyBorder="1" applyAlignment="1" applyProtection="1">
      <alignment horizontal="center" wrapText="1"/>
    </xf>
    <xf numFmtId="0" fontId="4" fillId="0" borderId="24" xfId="0" applyFont="1" applyBorder="1" applyAlignment="1" applyProtection="1">
      <alignment horizontal="left"/>
    </xf>
    <xf numFmtId="0" fontId="4" fillId="0" borderId="25" xfId="0" applyFont="1" applyBorder="1" applyAlignment="1" applyProtection="1">
      <alignment horizontal="left"/>
    </xf>
    <xf numFmtId="0" fontId="4" fillId="0" borderId="11" xfId="0" applyFont="1" applyBorder="1" applyAlignment="1" applyProtection="1">
      <alignment horizontal="left"/>
    </xf>
    <xf numFmtId="0" fontId="26" fillId="0" borderId="26" xfId="0" applyFont="1" applyBorder="1" applyAlignment="1" applyProtection="1">
      <alignment horizontal="center"/>
    </xf>
    <xf numFmtId="0" fontId="26" fillId="0" borderId="27" xfId="0" applyFont="1" applyBorder="1" applyAlignment="1" applyProtection="1">
      <alignment horizontal="center"/>
    </xf>
    <xf numFmtId="0" fontId="26" fillId="0" borderId="28" xfId="0" applyFont="1" applyBorder="1" applyAlignment="1" applyProtection="1">
      <alignment horizontal="center"/>
    </xf>
    <xf numFmtId="169" fontId="50" fillId="7" borderId="26" xfId="0" applyNumberFormat="1" applyFont="1" applyFill="1" applyBorder="1" applyAlignment="1" applyProtection="1">
      <alignment horizontal="center" vertical="top" wrapText="1" shrinkToFit="1"/>
    </xf>
    <xf numFmtId="169" fontId="50" fillId="7" borderId="27" xfId="0" applyNumberFormat="1" applyFont="1" applyFill="1" applyBorder="1" applyAlignment="1" applyProtection="1">
      <alignment horizontal="center" vertical="top" wrapText="1" shrinkToFit="1"/>
    </xf>
    <xf numFmtId="169" fontId="229" fillId="6" borderId="3" xfId="0" applyNumberFormat="1" applyFont="1" applyFill="1" applyBorder="1" applyAlignment="1" applyProtection="1">
      <alignment horizontal="left" vertical="top" wrapText="1" shrinkToFit="1"/>
    </xf>
    <xf numFmtId="169" fontId="28" fillId="7" borderId="32" xfId="0" applyNumberFormat="1" applyFont="1" applyFill="1" applyBorder="1" applyAlignment="1" applyProtection="1">
      <alignment horizontal="center" vertical="top" wrapText="1" shrinkToFit="1"/>
    </xf>
    <xf numFmtId="169" fontId="28" fillId="7" borderId="48" xfId="0" applyNumberFormat="1" applyFont="1" applyFill="1" applyBorder="1" applyAlignment="1" applyProtection="1">
      <alignment horizontal="center" vertical="top" wrapText="1" shrinkToFit="1"/>
    </xf>
    <xf numFmtId="0" fontId="227" fillId="6" borderId="3" xfId="0" applyNumberFormat="1" applyFont="1" applyFill="1" applyBorder="1" applyAlignment="1" applyProtection="1">
      <alignment horizontal="right" vertical="center" shrinkToFit="1"/>
    </xf>
    <xf numFmtId="49" fontId="230" fillId="0" borderId="3" xfId="1" applyNumberFormat="1" applyFont="1" applyFill="1" applyBorder="1" applyAlignment="1" applyProtection="1">
      <alignment horizontal="center" vertical="top" shrinkToFit="1"/>
    </xf>
    <xf numFmtId="0" fontId="226" fillId="6" borderId="3" xfId="0" applyNumberFormat="1" applyFont="1" applyFill="1" applyBorder="1" applyAlignment="1" applyProtection="1">
      <alignment horizontal="right" vertical="center" shrinkToFit="1"/>
    </xf>
    <xf numFmtId="169" fontId="229" fillId="0" borderId="3" xfId="0" applyNumberFormat="1" applyFont="1" applyFill="1" applyBorder="1" applyAlignment="1" applyProtection="1">
      <alignment horizontal="center" vertical="top" shrinkToFit="1"/>
    </xf>
    <xf numFmtId="169" fontId="230" fillId="0" borderId="3" xfId="0" applyNumberFormat="1" applyFont="1" applyFill="1" applyBorder="1" applyAlignment="1" applyProtection="1">
      <alignment horizontal="center" vertical="top" shrinkToFit="1"/>
    </xf>
    <xf numFmtId="0" fontId="142" fillId="0" borderId="10" xfId="0" applyNumberFormat="1" applyFont="1" applyBorder="1" applyAlignment="1" applyProtection="1">
      <alignment horizontal="left" vertical="top" wrapText="1" shrinkToFit="1"/>
    </xf>
    <xf numFmtId="0" fontId="142" fillId="0" borderId="19" xfId="0" applyNumberFormat="1" applyFont="1" applyBorder="1" applyAlignment="1" applyProtection="1">
      <alignment horizontal="left" vertical="top" wrapText="1" shrinkToFit="1"/>
    </xf>
    <xf numFmtId="0" fontId="111" fillId="0" borderId="3" xfId="0" applyFont="1" applyFill="1" applyBorder="1" applyAlignment="1">
      <alignment horizontal="center" vertical="top"/>
    </xf>
    <xf numFmtId="0" fontId="148" fillId="0" borderId="17" xfId="0" applyFont="1" applyFill="1" applyBorder="1" applyAlignment="1" applyProtection="1">
      <alignment horizontal="left" vertical="center" indent="1" shrinkToFit="1"/>
      <protection locked="0"/>
    </xf>
    <xf numFmtId="0" fontId="148" fillId="0" borderId="13" xfId="0" applyFont="1" applyFill="1" applyBorder="1" applyAlignment="1" applyProtection="1">
      <alignment horizontal="left" vertical="center" indent="1" shrinkToFit="1"/>
      <protection locked="0"/>
    </xf>
    <xf numFmtId="0" fontId="148" fillId="0" borderId="15" xfId="0" applyFont="1" applyFill="1" applyBorder="1" applyAlignment="1" applyProtection="1">
      <alignment horizontal="left" vertical="center" indent="1" shrinkToFit="1"/>
      <protection locked="0"/>
    </xf>
    <xf numFmtId="0" fontId="148" fillId="0" borderId="3" xfId="0" applyFont="1" applyFill="1" applyBorder="1" applyAlignment="1" applyProtection="1">
      <alignment horizontal="left" vertical="top" indent="1" shrinkToFit="1"/>
      <protection locked="0"/>
    </xf>
    <xf numFmtId="0" fontId="157" fillId="0" borderId="12" xfId="0" applyFont="1" applyFill="1" applyBorder="1" applyAlignment="1">
      <alignment horizontal="left" vertical="center"/>
    </xf>
    <xf numFmtId="0" fontId="148" fillId="0" borderId="12" xfId="0" applyFont="1" applyFill="1" applyBorder="1" applyAlignment="1">
      <alignment horizontal="left" vertical="center"/>
    </xf>
    <xf numFmtId="0" fontId="148" fillId="0" borderId="13" xfId="0" applyFont="1" applyFill="1" applyBorder="1" applyAlignment="1">
      <alignment horizontal="left" vertical="center"/>
    </xf>
    <xf numFmtId="0" fontId="262" fillId="0" borderId="44" xfId="0" applyFont="1" applyFill="1" applyBorder="1" applyAlignment="1">
      <alignment horizontal="right" wrapText="1"/>
    </xf>
    <xf numFmtId="0" fontId="262" fillId="0" borderId="0" xfId="0" applyFont="1" applyFill="1" applyBorder="1" applyAlignment="1">
      <alignment horizontal="right"/>
    </xf>
    <xf numFmtId="0" fontId="157" fillId="0" borderId="17" xfId="0" applyFont="1" applyFill="1" applyBorder="1" applyAlignment="1">
      <alignment horizontal="center" vertical="top"/>
    </xf>
    <xf numFmtId="0" fontId="157" fillId="0" borderId="13" xfId="0" applyFont="1" applyFill="1" applyBorder="1" applyAlignment="1">
      <alignment horizontal="center" vertical="top"/>
    </xf>
    <xf numFmtId="0" fontId="157" fillId="0" borderId="15" xfId="0" applyFont="1" applyFill="1" applyBorder="1" applyAlignment="1">
      <alignment horizontal="center" vertical="top"/>
    </xf>
    <xf numFmtId="0" fontId="148" fillId="0" borderId="3" xfId="0" applyFont="1" applyFill="1" applyBorder="1" applyAlignment="1" applyProtection="1">
      <alignment horizontal="left" vertical="center" indent="1" shrinkToFit="1"/>
      <protection locked="0"/>
    </xf>
    <xf numFmtId="0" fontId="157" fillId="0" borderId="3" xfId="0" applyFont="1" applyFill="1" applyBorder="1" applyAlignment="1">
      <alignment horizontal="center" vertical="top"/>
    </xf>
    <xf numFmtId="0" fontId="242" fillId="0" borderId="0" xfId="0" applyFont="1" applyFill="1" applyBorder="1" applyAlignment="1">
      <alignment horizontal="left" vertical="top"/>
    </xf>
    <xf numFmtId="0" fontId="131" fillId="0" borderId="17" xfId="0" applyFont="1" applyFill="1" applyBorder="1" applyAlignment="1">
      <alignment horizontal="right" vertical="top"/>
    </xf>
    <xf numFmtId="0" fontId="131" fillId="0" borderId="13" xfId="0" applyFont="1" applyFill="1" applyBorder="1" applyAlignment="1">
      <alignment horizontal="right" vertical="top"/>
    </xf>
    <xf numFmtId="0" fontId="131" fillId="0" borderId="15" xfId="0" applyFont="1" applyFill="1" applyBorder="1" applyAlignment="1">
      <alignment horizontal="right" vertical="top"/>
    </xf>
    <xf numFmtId="0" fontId="148" fillId="0" borderId="34" xfId="0" applyFont="1" applyFill="1" applyBorder="1" applyAlignment="1" applyProtection="1">
      <alignment horizontal="left" vertical="center" indent="1" shrinkToFit="1"/>
      <protection locked="0"/>
    </xf>
    <xf numFmtId="0" fontId="138" fillId="0" borderId="17" xfId="0" applyFont="1" applyFill="1" applyBorder="1" applyAlignment="1" applyProtection="1">
      <alignment horizontal="center" vertical="top" shrinkToFit="1"/>
      <protection locked="0"/>
    </xf>
    <xf numFmtId="0" fontId="138" fillId="0" borderId="13" xfId="0" applyFont="1" applyFill="1" applyBorder="1" applyAlignment="1" applyProtection="1">
      <alignment horizontal="center" vertical="top" shrinkToFit="1"/>
      <protection locked="0"/>
    </xf>
    <xf numFmtId="0" fontId="138" fillId="0" borderId="15" xfId="0" applyFont="1" applyFill="1" applyBorder="1" applyAlignment="1" applyProtection="1">
      <alignment horizontal="center" vertical="top" shrinkToFit="1"/>
      <protection locked="0"/>
    </xf>
    <xf numFmtId="0" fontId="138" fillId="0" borderId="3" xfId="0" applyFont="1" applyFill="1" applyBorder="1" applyAlignment="1" applyProtection="1">
      <alignment vertical="top"/>
      <protection locked="0"/>
    </xf>
    <xf numFmtId="0" fontId="148" fillId="0" borderId="29" xfId="0" applyFont="1" applyFill="1" applyBorder="1" applyAlignment="1" applyProtection="1">
      <alignment horizontal="left" vertical="center" indent="1" shrinkToFit="1"/>
      <protection locked="0"/>
    </xf>
    <xf numFmtId="0" fontId="148" fillId="0" borderId="33" xfId="0" applyFont="1" applyFill="1" applyBorder="1" applyAlignment="1" applyProtection="1">
      <alignment horizontal="left" vertical="center" indent="1" shrinkToFit="1"/>
      <protection locked="0"/>
    </xf>
    <xf numFmtId="0" fontId="261" fillId="0" borderId="44" xfId="0" applyFont="1" applyFill="1" applyBorder="1" applyAlignment="1">
      <alignment horizontal="right" wrapText="1"/>
    </xf>
    <xf numFmtId="0" fontId="261" fillId="0" borderId="0" xfId="0" applyFont="1" applyFill="1" applyBorder="1" applyAlignment="1">
      <alignment horizontal="right"/>
    </xf>
    <xf numFmtId="0" fontId="133" fillId="0" borderId="0" xfId="0" applyFont="1" applyBorder="1" applyAlignment="1" applyProtection="1">
      <alignment horizontal="left" vertical="center" shrinkToFit="1"/>
    </xf>
    <xf numFmtId="0" fontId="92" fillId="0" borderId="0" xfId="0" applyFont="1" applyBorder="1" applyAlignment="1" applyProtection="1">
      <alignment horizontal="left" vertical="center" shrinkToFit="1"/>
    </xf>
    <xf numFmtId="0" fontId="256" fillId="4" borderId="0" xfId="0" applyFont="1" applyFill="1" applyBorder="1" applyAlignment="1">
      <alignment horizontal="left" vertical="center"/>
    </xf>
    <xf numFmtId="0" fontId="256" fillId="4" borderId="0" xfId="0" applyFont="1" applyFill="1" applyBorder="1" applyAlignment="1">
      <alignment horizontal="left" vertical="center" wrapText="1"/>
    </xf>
    <xf numFmtId="0" fontId="92" fillId="0" borderId="0" xfId="0" applyFont="1" applyFill="1" applyBorder="1" applyAlignment="1">
      <alignment horizontal="left" vertical="center"/>
    </xf>
    <xf numFmtId="0" fontId="133" fillId="0" borderId="0" xfId="0" applyFont="1" applyFill="1" applyBorder="1" applyAlignment="1">
      <alignment horizontal="left" vertical="center"/>
    </xf>
    <xf numFmtId="0" fontId="133" fillId="0" borderId="29" xfId="0" applyFont="1" applyFill="1" applyBorder="1" applyAlignment="1">
      <alignment horizontal="left" vertical="center"/>
    </xf>
    <xf numFmtId="0" fontId="133" fillId="0" borderId="13" xfId="0" applyFont="1" applyFill="1" applyBorder="1" applyAlignment="1">
      <alignment horizontal="left" vertical="center"/>
    </xf>
    <xf numFmtId="0" fontId="133" fillId="0" borderId="12" xfId="0" applyFont="1" applyFill="1" applyBorder="1" applyAlignment="1">
      <alignment horizontal="left" vertical="center"/>
    </xf>
    <xf numFmtId="0" fontId="92" fillId="10" borderId="44" xfId="0" applyFont="1" applyFill="1" applyBorder="1" applyAlignment="1">
      <alignment horizontal="center" vertical="center" wrapText="1"/>
    </xf>
    <xf numFmtId="0" fontId="92" fillId="10" borderId="46" xfId="0" applyFont="1" applyFill="1" applyBorder="1" applyAlignment="1">
      <alignment horizontal="center" vertical="center" wrapText="1"/>
    </xf>
    <xf numFmtId="0" fontId="131" fillId="0" borderId="12" xfId="0" applyFont="1" applyBorder="1" applyAlignment="1" applyProtection="1">
      <alignment horizontal="left" wrapText="1" shrinkToFit="1"/>
    </xf>
    <xf numFmtId="0" fontId="29" fillId="4" borderId="0" xfId="2" applyFill="1" applyBorder="1" applyAlignment="1" applyProtection="1">
      <alignment horizontal="center" vertical="center" wrapText="1"/>
    </xf>
    <xf numFmtId="44" fontId="263" fillId="0" borderId="9" xfId="1" applyFont="1" applyFill="1" applyBorder="1" applyAlignment="1" applyProtection="1">
      <alignment vertical="center" shrinkToFit="1"/>
    </xf>
    <xf numFmtId="44" fontId="263" fillId="0" borderId="7" xfId="1" applyFont="1" applyFill="1" applyBorder="1" applyAlignment="1" applyProtection="1">
      <alignment vertical="center" shrinkToFit="1"/>
    </xf>
    <xf numFmtId="0" fontId="92" fillId="0" borderId="3" xfId="0" applyFont="1" applyFill="1" applyBorder="1" applyAlignment="1" applyProtection="1">
      <alignment horizontal="left" vertical="center" wrapText="1"/>
    </xf>
    <xf numFmtId="0" fontId="92" fillId="0" borderId="3" xfId="0" applyFont="1" applyFill="1" applyBorder="1" applyAlignment="1" applyProtection="1">
      <alignment horizontal="left" vertical="center"/>
    </xf>
    <xf numFmtId="0" fontId="256" fillId="4" borderId="0" xfId="0" applyFont="1" applyFill="1" applyBorder="1" applyAlignment="1">
      <alignment horizontal="left"/>
    </xf>
    <xf numFmtId="0" fontId="250" fillId="0" borderId="0" xfId="0" applyFont="1" applyFill="1" applyBorder="1" applyAlignment="1" applyProtection="1">
      <alignment horizontal="left" vertical="center"/>
    </xf>
    <xf numFmtId="0" fontId="261" fillId="0" borderId="35" xfId="0" applyFont="1" applyFill="1" applyBorder="1" applyAlignment="1">
      <alignment horizontal="right" wrapText="1"/>
    </xf>
    <xf numFmtId="0" fontId="261" fillId="0" borderId="29" xfId="0" applyFont="1" applyFill="1" applyBorder="1" applyAlignment="1">
      <alignment horizontal="right"/>
    </xf>
    <xf numFmtId="0" fontId="131" fillId="0" borderId="3" xfId="0" applyFont="1" applyBorder="1" applyAlignment="1" applyProtection="1">
      <alignment horizontal="left" vertical="center"/>
    </xf>
    <xf numFmtId="0" fontId="266" fillId="0" borderId="44" xfId="0" applyFont="1" applyFill="1" applyBorder="1" applyAlignment="1">
      <alignment horizontal="right" wrapText="1"/>
    </xf>
    <xf numFmtId="0" fontId="266" fillId="0" borderId="45" xfId="0" applyFont="1" applyFill="1" applyBorder="1" applyAlignment="1">
      <alignment horizontal="right" wrapText="1"/>
    </xf>
    <xf numFmtId="0" fontId="239" fillId="0" borderId="59" xfId="0" applyFont="1" applyFill="1" applyBorder="1" applyAlignment="1">
      <alignment horizontal="center" vertical="top"/>
    </xf>
    <xf numFmtId="0" fontId="239" fillId="0" borderId="60" xfId="0" applyFont="1" applyFill="1" applyBorder="1" applyAlignment="1">
      <alignment horizontal="center" vertical="top"/>
    </xf>
    <xf numFmtId="0" fontId="148" fillId="0" borderId="59" xfId="0" applyFont="1" applyFill="1" applyBorder="1" applyAlignment="1" applyProtection="1">
      <alignment horizontal="center" vertical="center"/>
    </xf>
    <xf numFmtId="0" fontId="148" fillId="0" borderId="56" xfId="0" applyFont="1" applyFill="1" applyBorder="1" applyAlignment="1" applyProtection="1">
      <alignment horizontal="center" vertical="center"/>
    </xf>
    <xf numFmtId="0" fontId="111" fillId="0" borderId="0" xfId="0" applyFont="1" applyFill="1" applyBorder="1" applyAlignment="1" applyProtection="1">
      <alignment horizontal="left" vertical="center"/>
    </xf>
    <xf numFmtId="0" fontId="239" fillId="0" borderId="56" xfId="0" applyFont="1" applyFill="1" applyBorder="1" applyAlignment="1">
      <alignment horizontal="center" vertical="top"/>
    </xf>
    <xf numFmtId="0" fontId="239" fillId="0" borderId="57" xfId="0" applyFont="1" applyFill="1" applyBorder="1" applyAlignment="1">
      <alignment horizontal="center" vertical="top"/>
    </xf>
    <xf numFmtId="0" fontId="239" fillId="0" borderId="62" xfId="0" applyFont="1" applyFill="1" applyBorder="1" applyAlignment="1">
      <alignment horizontal="center" vertical="top"/>
    </xf>
    <xf numFmtId="0" fontId="239" fillId="0" borderId="63" xfId="0" applyFont="1" applyFill="1" applyBorder="1" applyAlignment="1">
      <alignment horizontal="center" vertical="top"/>
    </xf>
    <xf numFmtId="0" fontId="148" fillId="0" borderId="62" xfId="0" applyFont="1" applyFill="1" applyBorder="1" applyAlignment="1" applyProtection="1">
      <alignment horizontal="center" vertical="center"/>
    </xf>
    <xf numFmtId="0" fontId="158" fillId="0" borderId="3" xfId="0" applyFont="1" applyFill="1" applyBorder="1" applyAlignment="1" applyProtection="1">
      <alignment horizontal="left" vertical="center" wrapText="1"/>
    </xf>
    <xf numFmtId="0" fontId="158" fillId="0" borderId="3" xfId="0" applyFont="1" applyFill="1" applyBorder="1" applyAlignment="1" applyProtection="1">
      <alignment horizontal="left" vertical="center"/>
    </xf>
    <xf numFmtId="0" fontId="157" fillId="0" borderId="34" xfId="0" applyFont="1" applyFill="1" applyBorder="1" applyAlignment="1">
      <alignment horizontal="right" vertical="top"/>
    </xf>
    <xf numFmtId="0" fontId="248" fillId="0" borderId="17" xfId="0" applyFont="1" applyFill="1" applyBorder="1" applyAlignment="1" applyProtection="1">
      <alignment horizontal="center" vertical="top"/>
    </xf>
    <xf numFmtId="0" fontId="248" fillId="0" borderId="13" xfId="0" applyFont="1" applyFill="1" applyBorder="1" applyAlignment="1" applyProtection="1">
      <alignment horizontal="center" vertical="top"/>
    </xf>
    <xf numFmtId="0" fontId="248" fillId="0" borderId="15" xfId="0" applyFont="1" applyFill="1" applyBorder="1" applyAlignment="1" applyProtection="1">
      <alignment horizontal="center" vertical="top"/>
    </xf>
    <xf numFmtId="0" fontId="177" fillId="6" borderId="3" xfId="0" applyFont="1" applyFill="1" applyBorder="1" applyAlignment="1">
      <alignment horizontal="center" vertical="center"/>
    </xf>
    <xf numFmtId="0" fontId="177" fillId="6" borderId="5" xfId="0" applyFont="1" applyFill="1" applyBorder="1" applyAlignment="1">
      <alignment horizontal="center" vertical="center"/>
    </xf>
    <xf numFmtId="0" fontId="177" fillId="6" borderId="3" xfId="0" applyFont="1" applyFill="1" applyBorder="1" applyAlignment="1">
      <alignment horizontal="left" vertical="center"/>
    </xf>
    <xf numFmtId="44" fontId="282" fillId="0" borderId="0" xfId="1" applyFont="1" applyFill="1" applyBorder="1" applyAlignment="1">
      <alignment horizontal="center" vertical="center" wrapText="1"/>
    </xf>
    <xf numFmtId="0" fontId="177" fillId="0" borderId="0" xfId="0" applyFont="1" applyFill="1" applyBorder="1" applyAlignment="1" applyProtection="1">
      <alignment horizontal="center" wrapText="1"/>
    </xf>
    <xf numFmtId="44" fontId="180" fillId="0" borderId="3" xfId="0" quotePrefix="1" applyNumberFormat="1" applyFont="1" applyBorder="1" applyAlignment="1">
      <alignment horizontal="center" wrapText="1"/>
    </xf>
    <xf numFmtId="44" fontId="180" fillId="0" borderId="17" xfId="0" quotePrefix="1" applyNumberFormat="1" applyFont="1" applyBorder="1" applyAlignment="1">
      <alignment horizontal="center" wrapText="1"/>
    </xf>
    <xf numFmtId="0" fontId="177" fillId="0" borderId="0" xfId="0" applyFont="1" applyFill="1" applyBorder="1" applyAlignment="1" applyProtection="1">
      <alignment horizontal="center" wrapText="1" shrinkToFit="1"/>
    </xf>
    <xf numFmtId="44" fontId="125" fillId="0" borderId="3" xfId="0" quotePrefix="1" applyNumberFormat="1" applyFont="1" applyFill="1" applyBorder="1" applyAlignment="1" applyProtection="1">
      <alignment horizontal="center" wrapText="1"/>
    </xf>
    <xf numFmtId="44" fontId="125" fillId="0" borderId="17" xfId="0" quotePrefix="1" applyNumberFormat="1" applyFont="1" applyFill="1" applyBorder="1" applyAlignment="1" applyProtection="1">
      <alignment horizontal="center" wrapText="1"/>
    </xf>
    <xf numFmtId="44" fontId="125" fillId="0" borderId="34" xfId="0" quotePrefix="1" applyNumberFormat="1" applyFont="1" applyFill="1" applyBorder="1" applyAlignment="1" applyProtection="1">
      <alignment horizontal="center" wrapText="1"/>
    </xf>
    <xf numFmtId="44" fontId="125" fillId="0" borderId="35" xfId="0" quotePrefix="1" applyNumberFormat="1" applyFont="1" applyFill="1" applyBorder="1" applyAlignment="1" applyProtection="1">
      <alignment horizontal="center" wrapText="1"/>
    </xf>
    <xf numFmtId="0" fontId="131" fillId="0" borderId="15" xfId="0" applyFont="1" applyFill="1" applyBorder="1" applyAlignment="1" applyProtection="1">
      <alignment horizontal="left" wrapText="1"/>
    </xf>
    <xf numFmtId="0" fontId="131" fillId="0" borderId="3" xfId="0" applyFont="1" applyFill="1" applyBorder="1" applyAlignment="1" applyProtection="1">
      <alignment horizontal="left" wrapText="1"/>
    </xf>
    <xf numFmtId="0" fontId="131" fillId="0" borderId="33" xfId="0" applyFont="1" applyFill="1" applyBorder="1" applyAlignment="1" applyProtection="1">
      <alignment horizontal="left" wrapText="1"/>
    </xf>
    <xf numFmtId="0" fontId="131" fillId="0" borderId="34" xfId="0" applyFont="1" applyFill="1" applyBorder="1" applyAlignment="1" applyProtection="1">
      <alignment horizontal="left" wrapText="1"/>
    </xf>
    <xf numFmtId="0" fontId="264" fillId="0" borderId="3" xfId="0" applyFont="1" applyFill="1" applyBorder="1" applyAlignment="1">
      <alignment horizontal="right" wrapText="1"/>
    </xf>
    <xf numFmtId="0" fontId="264" fillId="0" borderId="34" xfId="0" applyFont="1" applyFill="1" applyBorder="1" applyAlignment="1">
      <alignment horizontal="right" wrapText="1"/>
    </xf>
    <xf numFmtId="0" fontId="265" fillId="0" borderId="5" xfId="0" applyFont="1" applyFill="1" applyBorder="1" applyAlignment="1">
      <alignment horizontal="right"/>
    </xf>
    <xf numFmtId="0" fontId="265" fillId="0" borderId="3" xfId="0" applyFont="1" applyFill="1" applyBorder="1" applyAlignment="1">
      <alignment horizontal="right"/>
    </xf>
    <xf numFmtId="0" fontId="262" fillId="0" borderId="30" xfId="0" applyFont="1" applyFill="1" applyBorder="1" applyAlignment="1">
      <alignment horizontal="right"/>
    </xf>
    <xf numFmtId="0" fontId="262" fillId="0" borderId="14" xfId="0" applyFont="1" applyFill="1" applyBorder="1" applyAlignment="1">
      <alignment horizontal="right"/>
    </xf>
    <xf numFmtId="0" fontId="262" fillId="0" borderId="24" xfId="0" applyFont="1" applyFill="1" applyBorder="1" applyAlignment="1">
      <alignment horizontal="right"/>
    </xf>
    <xf numFmtId="0" fontId="262" fillId="0" borderId="52" xfId="0" applyFont="1" applyFill="1" applyBorder="1" applyAlignment="1">
      <alignment horizontal="right"/>
    </xf>
    <xf numFmtId="0" fontId="247" fillId="0" borderId="17" xfId="0" applyFont="1" applyFill="1" applyBorder="1" applyAlignment="1" applyProtection="1">
      <alignment horizontal="center" vertical="top" wrapText="1"/>
    </xf>
    <xf numFmtId="0" fontId="247" fillId="0" borderId="13" xfId="0" applyFont="1" applyFill="1" applyBorder="1" applyAlignment="1" applyProtection="1">
      <alignment horizontal="center" vertical="top" wrapText="1"/>
    </xf>
    <xf numFmtId="0" fontId="247" fillId="0" borderId="15" xfId="0" applyFont="1" applyFill="1" applyBorder="1" applyAlignment="1" applyProtection="1">
      <alignment horizontal="center" vertical="top" wrapText="1"/>
    </xf>
    <xf numFmtId="0" fontId="257" fillId="0" borderId="0" xfId="0" applyFont="1" applyFill="1" applyBorder="1" applyAlignment="1">
      <alignment horizontal="left" vertical="top" wrapText="1"/>
    </xf>
    <xf numFmtId="44" fontId="267" fillId="14" borderId="0" xfId="1" applyFont="1" applyFill="1" applyBorder="1" applyAlignment="1" applyProtection="1">
      <alignment vertical="center" shrinkToFit="1"/>
    </xf>
    <xf numFmtId="0" fontId="255" fillId="4" borderId="0" xfId="0" applyFont="1" applyFill="1" applyBorder="1" applyAlignment="1">
      <alignment horizontal="left" vertical="top" wrapText="1"/>
    </xf>
    <xf numFmtId="0" fontId="256" fillId="4" borderId="0" xfId="0" applyFont="1" applyFill="1" applyBorder="1" applyAlignment="1">
      <alignment horizontal="left" vertical="top" wrapText="1"/>
    </xf>
    <xf numFmtId="0" fontId="258" fillId="4" borderId="0" xfId="0" applyFont="1" applyFill="1" applyBorder="1" applyAlignment="1">
      <alignment horizontal="left" vertical="top" wrapText="1"/>
    </xf>
    <xf numFmtId="0" fontId="246" fillId="5" borderId="3" xfId="0" applyFont="1" applyFill="1" applyBorder="1" applyAlignment="1" applyProtection="1">
      <alignment horizontal="center" vertical="top" wrapText="1"/>
      <protection locked="0"/>
    </xf>
    <xf numFmtId="0" fontId="241" fillId="9" borderId="36" xfId="0" applyFont="1" applyFill="1" applyBorder="1" applyAlignment="1" applyProtection="1">
      <alignment horizontal="center" shrinkToFit="1"/>
      <protection locked="0"/>
    </xf>
    <xf numFmtId="0" fontId="241" fillId="9" borderId="18" xfId="0" applyFont="1" applyFill="1" applyBorder="1" applyAlignment="1" applyProtection="1">
      <alignment horizontal="center" shrinkToFit="1"/>
      <protection locked="0"/>
    </xf>
    <xf numFmtId="0" fontId="285" fillId="0" borderId="26" xfId="0" applyFont="1" applyBorder="1" applyAlignment="1">
      <alignment horizontal="center" vertical="top" wrapText="1"/>
    </xf>
    <xf numFmtId="0" fontId="285" fillId="0" borderId="27" xfId="0" applyFont="1" applyBorder="1" applyAlignment="1">
      <alignment horizontal="center" vertical="top"/>
    </xf>
    <xf numFmtId="0" fontId="285" fillId="0" borderId="28" xfId="0" applyFont="1" applyBorder="1" applyAlignment="1">
      <alignment horizontal="center" vertical="top"/>
    </xf>
    <xf numFmtId="0" fontId="257" fillId="4" borderId="0" xfId="0" applyFont="1" applyFill="1" applyBorder="1" applyAlignment="1">
      <alignment horizontal="left" vertical="center"/>
    </xf>
    <xf numFmtId="0" fontId="257" fillId="4" borderId="0" xfId="2" applyFont="1" applyFill="1" applyBorder="1" applyAlignment="1" applyProtection="1">
      <alignment horizontal="left" vertical="center"/>
    </xf>
    <xf numFmtId="0" fontId="105" fillId="9" borderId="0" xfId="0" applyFont="1" applyFill="1" applyBorder="1" applyAlignment="1">
      <alignment horizontal="left"/>
    </xf>
    <xf numFmtId="168" fontId="133" fillId="0" borderId="0" xfId="0" applyNumberFormat="1" applyFont="1" applyBorder="1" applyAlignment="1" applyProtection="1">
      <alignment horizontal="left" vertical="center" wrapText="1"/>
    </xf>
    <xf numFmtId="0" fontId="257" fillId="4" borderId="0" xfId="0" applyFont="1" applyFill="1" applyBorder="1" applyAlignment="1">
      <alignment horizontal="left" vertical="center" wrapText="1"/>
    </xf>
    <xf numFmtId="0" fontId="131" fillId="0" borderId="3" xfId="0" applyFont="1" applyFill="1" applyBorder="1" applyAlignment="1">
      <alignment horizontal="right" vertical="top"/>
    </xf>
    <xf numFmtId="0" fontId="148" fillId="0" borderId="0" xfId="0" applyFont="1" applyFill="1" applyBorder="1" applyAlignment="1">
      <alignment horizontal="left" vertical="top"/>
    </xf>
    <xf numFmtId="0" fontId="260" fillId="0" borderId="44" xfId="0" applyFont="1" applyFill="1" applyBorder="1" applyAlignment="1">
      <alignment horizontal="right" wrapText="1"/>
    </xf>
    <xf numFmtId="0" fontId="260" fillId="0" borderId="0" xfId="0" applyFont="1" applyFill="1" applyBorder="1" applyAlignment="1">
      <alignment horizontal="right"/>
    </xf>
    <xf numFmtId="0" fontId="111" fillId="11" borderId="0" xfId="0" applyFont="1" applyFill="1" applyBorder="1" applyAlignment="1">
      <alignment horizontal="left" vertical="center" wrapText="1" shrinkToFit="1"/>
    </xf>
    <xf numFmtId="0" fontId="42" fillId="7" borderId="0" xfId="0" applyFont="1" applyFill="1" applyBorder="1" applyAlignment="1">
      <alignment horizontal="center" vertical="center" wrapText="1"/>
    </xf>
    <xf numFmtId="0" fontId="29" fillId="4" borderId="0" xfId="2" applyFill="1" applyBorder="1" applyAlignment="1" applyProtection="1">
      <alignment horizontal="center" vertical="center"/>
    </xf>
    <xf numFmtId="0" fontId="255" fillId="4" borderId="0" xfId="0" applyFont="1" applyFill="1" applyBorder="1" applyAlignment="1">
      <alignment horizontal="left" vertical="top"/>
    </xf>
    <xf numFmtId="0" fontId="254" fillId="4" borderId="0" xfId="0" applyFont="1" applyFill="1" applyBorder="1" applyAlignment="1">
      <alignment horizontal="left" vertical="center" wrapText="1"/>
    </xf>
    <xf numFmtId="0" fontId="92" fillId="0" borderId="0" xfId="0" applyFont="1" applyFill="1" applyBorder="1" applyAlignment="1">
      <alignment horizontal="left" vertical="top"/>
    </xf>
    <xf numFmtId="0" fontId="252" fillId="0" borderId="17" xfId="0" applyFont="1" applyFill="1" applyBorder="1" applyAlignment="1">
      <alignment horizontal="center" vertical="top"/>
    </xf>
    <xf numFmtId="0" fontId="252" fillId="0" borderId="13" xfId="0" applyFont="1" applyFill="1" applyBorder="1" applyAlignment="1">
      <alignment horizontal="center" vertical="top"/>
    </xf>
    <xf numFmtId="0" fontId="252" fillId="0" borderId="15" xfId="0" applyFont="1" applyFill="1" applyBorder="1" applyAlignment="1">
      <alignment horizontal="center" vertical="top"/>
    </xf>
    <xf numFmtId="0" fontId="228" fillId="7" borderId="17" xfId="0" applyFont="1" applyFill="1" applyBorder="1" applyAlignment="1">
      <alignment horizontal="center" vertical="top"/>
    </xf>
    <xf numFmtId="0" fontId="228" fillId="7" borderId="13" xfId="0" applyFont="1" applyFill="1" applyBorder="1" applyAlignment="1">
      <alignment horizontal="center" vertical="top"/>
    </xf>
    <xf numFmtId="0" fontId="228" fillId="7" borderId="15" xfId="0" applyFont="1" applyFill="1" applyBorder="1" applyAlignment="1">
      <alignment horizontal="center" vertical="top"/>
    </xf>
    <xf numFmtId="0" fontId="252" fillId="5" borderId="13" xfId="0" applyFont="1" applyFill="1" applyBorder="1" applyAlignment="1" applyProtection="1">
      <alignment horizontal="left" vertical="top"/>
      <protection locked="0"/>
    </xf>
    <xf numFmtId="0" fontId="252" fillId="5" borderId="15" xfId="0" applyFont="1" applyFill="1" applyBorder="1" applyAlignment="1" applyProtection="1">
      <alignment horizontal="left" vertical="top"/>
      <protection locked="0"/>
    </xf>
    <xf numFmtId="0" fontId="203" fillId="0" borderId="0" xfId="0" applyFont="1" applyBorder="1" applyAlignment="1" applyProtection="1">
      <alignment horizontal="left"/>
    </xf>
    <xf numFmtId="0" fontId="235" fillId="11" borderId="0" xfId="0" applyFont="1" applyFill="1" applyBorder="1" applyAlignment="1">
      <alignment horizontal="center" vertical="top"/>
    </xf>
    <xf numFmtId="0" fontId="220" fillId="0" borderId="0" xfId="0" quotePrefix="1" applyFont="1" applyBorder="1" applyAlignment="1" applyProtection="1">
      <alignment horizontal="left" vertical="center" wrapText="1"/>
    </xf>
    <xf numFmtId="0" fontId="92" fillId="0" borderId="0" xfId="0" quotePrefix="1" applyFont="1" applyBorder="1" applyAlignment="1" applyProtection="1">
      <alignment horizontal="left" vertical="center" wrapText="1"/>
    </xf>
    <xf numFmtId="0" fontId="105" fillId="9" borderId="17" xfId="0" applyFont="1" applyFill="1" applyBorder="1" applyAlignment="1" applyProtection="1">
      <alignment horizontal="center" vertical="center"/>
      <protection locked="0"/>
    </xf>
    <xf numFmtId="0" fontId="105" fillId="9" borderId="15" xfId="0" applyFont="1" applyFill="1" applyBorder="1" applyAlignment="1" applyProtection="1">
      <alignment horizontal="center" vertical="center"/>
      <protection locked="0"/>
    </xf>
    <xf numFmtId="0" fontId="148" fillId="0" borderId="12" xfId="0" applyFont="1" applyBorder="1" applyAlignment="1" applyProtection="1">
      <alignment horizontal="left" vertical="center"/>
    </xf>
    <xf numFmtId="0" fontId="133" fillId="0" borderId="0" xfId="0" applyFont="1" applyBorder="1" applyAlignment="1" applyProtection="1">
      <alignment horizontal="left" vertical="top" wrapText="1"/>
    </xf>
    <xf numFmtId="0" fontId="274" fillId="11" borderId="13" xfId="0" applyFont="1" applyFill="1" applyBorder="1" applyAlignment="1" applyProtection="1">
      <alignment horizontal="left" vertical="center" wrapText="1" shrinkToFit="1"/>
    </xf>
    <xf numFmtId="0" fontId="131" fillId="0" borderId="12" xfId="0" applyFont="1" applyBorder="1" applyAlignment="1" applyProtection="1">
      <alignment horizontal="left" vertical="top" wrapText="1" shrinkToFit="1"/>
    </xf>
    <xf numFmtId="0" fontId="131" fillId="0" borderId="0" xfId="0" applyFont="1" applyBorder="1" applyAlignment="1" applyProtection="1">
      <alignment horizontal="left" vertical="top" wrapText="1" shrinkToFit="1"/>
    </xf>
    <xf numFmtId="0" fontId="138" fillId="0" borderId="0" xfId="0" applyFont="1" applyBorder="1" applyAlignment="1" applyProtection="1">
      <alignment horizontal="left"/>
    </xf>
    <xf numFmtId="0" fontId="180" fillId="0" borderId="0" xfId="0" applyFont="1" applyBorder="1" applyAlignment="1" applyProtection="1">
      <alignment horizontal="left"/>
    </xf>
    <xf numFmtId="0" fontId="96" fillId="10" borderId="17" xfId="0" quotePrefix="1" applyFont="1" applyFill="1" applyBorder="1" applyAlignment="1" applyProtection="1">
      <alignment horizontal="center" wrapText="1"/>
    </xf>
    <xf numFmtId="0" fontId="96" fillId="10" borderId="15" xfId="0" applyFont="1" applyFill="1" applyBorder="1" applyAlignment="1" applyProtection="1">
      <alignment horizontal="center" wrapText="1"/>
    </xf>
    <xf numFmtId="0" fontId="131" fillId="9" borderId="0" xfId="0" applyFont="1" applyFill="1" applyBorder="1" applyAlignment="1">
      <alignment horizontal="left" vertical="center" wrapText="1"/>
    </xf>
    <xf numFmtId="0" fontId="154" fillId="10" borderId="29" xfId="0" applyFont="1" applyFill="1" applyBorder="1" applyAlignment="1">
      <alignment horizontal="left" vertical="top" wrapText="1"/>
    </xf>
    <xf numFmtId="0" fontId="154" fillId="10" borderId="0" xfId="0" applyFont="1" applyFill="1" applyBorder="1" applyAlignment="1">
      <alignment horizontal="left" vertical="top" wrapText="1"/>
    </xf>
    <xf numFmtId="0" fontId="16" fillId="0" borderId="17" xfId="0" applyFont="1" applyBorder="1" applyAlignment="1" applyProtection="1">
      <alignment vertical="top" shrinkToFit="1"/>
      <protection locked="0"/>
    </xf>
    <xf numFmtId="0" fontId="16" fillId="0" borderId="13" xfId="0" applyFont="1" applyBorder="1" applyAlignment="1" applyProtection="1">
      <alignment vertical="top" shrinkToFit="1"/>
      <protection locked="0"/>
    </xf>
    <xf numFmtId="0" fontId="16" fillId="0" borderId="15" xfId="0" applyFont="1" applyBorder="1" applyAlignment="1" applyProtection="1">
      <alignment vertical="top" shrinkToFit="1"/>
      <protection locked="0"/>
    </xf>
    <xf numFmtId="0" fontId="165" fillId="9" borderId="35" xfId="0" applyFont="1" applyFill="1" applyBorder="1" applyAlignment="1">
      <alignment horizontal="left" vertical="center"/>
    </xf>
    <xf numFmtId="0" fontId="165" fillId="9" borderId="33" xfId="0" applyFont="1" applyFill="1" applyBorder="1" applyAlignment="1">
      <alignment horizontal="left" vertical="center"/>
    </xf>
    <xf numFmtId="0" fontId="138" fillId="9" borderId="44" xfId="0" applyFont="1" applyFill="1" applyBorder="1" applyAlignment="1">
      <alignment horizontal="left" vertical="center"/>
    </xf>
    <xf numFmtId="0" fontId="138" fillId="9" borderId="45" xfId="0" applyFont="1" applyFill="1" applyBorder="1" applyAlignment="1">
      <alignment horizontal="left" vertical="center"/>
    </xf>
    <xf numFmtId="0" fontId="90" fillId="0" borderId="0" xfId="0" applyFont="1" applyFill="1" applyBorder="1" applyAlignment="1">
      <alignment horizontal="left" vertical="top"/>
    </xf>
    <xf numFmtId="0" fontId="104" fillId="0" borderId="0" xfId="0" applyFont="1" applyFill="1" applyBorder="1" applyAlignment="1">
      <alignment horizontal="left" vertical="top"/>
    </xf>
    <xf numFmtId="0" fontId="15" fillId="0" borderId="17" xfId="0" applyFont="1" applyBorder="1" applyAlignment="1">
      <alignment horizontal="center" vertical="top"/>
    </xf>
    <xf numFmtId="0" fontId="15" fillId="0" borderId="13" xfId="0" applyFont="1" applyBorder="1" applyAlignment="1">
      <alignment horizontal="center" vertical="top"/>
    </xf>
    <xf numFmtId="0" fontId="15" fillId="0" borderId="15" xfId="0" applyFont="1" applyBorder="1" applyAlignment="1">
      <alignment horizontal="center" vertical="top"/>
    </xf>
    <xf numFmtId="0" fontId="29" fillId="4" borderId="0" xfId="2" applyFill="1" applyBorder="1" applyAlignment="1" applyProtection="1">
      <alignment horizontal="left" vertical="center"/>
    </xf>
    <xf numFmtId="0" fontId="125" fillId="7" borderId="17" xfId="0" applyFont="1" applyFill="1" applyBorder="1" applyAlignment="1">
      <alignment horizontal="right" vertical="top"/>
    </xf>
    <xf numFmtId="0" fontId="125" fillId="7" borderId="13" xfId="0" applyFont="1" applyFill="1" applyBorder="1" applyAlignment="1">
      <alignment horizontal="right" vertical="top"/>
    </xf>
    <xf numFmtId="0" fontId="125" fillId="7" borderId="15" xfId="0" applyFont="1" applyFill="1" applyBorder="1" applyAlignment="1">
      <alignment horizontal="right" vertical="top"/>
    </xf>
    <xf numFmtId="0" fontId="107" fillId="0" borderId="35" xfId="0" applyFont="1" applyFill="1" applyBorder="1" applyAlignment="1" applyProtection="1">
      <alignment horizontal="left" vertical="top"/>
      <protection locked="0"/>
    </xf>
    <xf numFmtId="0" fontId="107" fillId="0" borderId="29" xfId="0" applyFont="1" applyFill="1" applyBorder="1" applyAlignment="1" applyProtection="1">
      <alignment horizontal="left" vertical="top"/>
      <protection locked="0"/>
    </xf>
    <xf numFmtId="0" fontId="107" fillId="0" borderId="33" xfId="0" applyFont="1" applyFill="1" applyBorder="1" applyAlignment="1" applyProtection="1">
      <alignment horizontal="left" vertical="top"/>
      <protection locked="0"/>
    </xf>
    <xf numFmtId="0" fontId="134" fillId="0" borderId="17" xfId="0" applyFont="1" applyBorder="1" applyAlignment="1">
      <alignment horizontal="left"/>
    </xf>
    <xf numFmtId="0" fontId="134" fillId="0" borderId="15" xfId="0" applyFont="1" applyBorder="1" applyAlignment="1">
      <alignment horizontal="left"/>
    </xf>
    <xf numFmtId="0" fontId="10" fillId="0" borderId="0" xfId="0" applyFont="1" applyBorder="1" applyAlignment="1" applyProtection="1">
      <alignment vertical="center" shrinkToFit="1"/>
    </xf>
    <xf numFmtId="0" fontId="279" fillId="0" borderId="0" xfId="0" quotePrefix="1" applyFont="1" applyBorder="1" applyAlignment="1" applyProtection="1">
      <alignment horizontal="left" vertical="center" wrapText="1"/>
    </xf>
    <xf numFmtId="0" fontId="74" fillId="9" borderId="17" xfId="0" applyFont="1" applyFill="1" applyBorder="1" applyAlignment="1">
      <alignment horizontal="center" vertical="top"/>
    </xf>
    <xf numFmtId="0" fontId="74" fillId="9" borderId="13" xfId="0" applyFont="1" applyFill="1" applyBorder="1" applyAlignment="1">
      <alignment horizontal="center" vertical="top"/>
    </xf>
    <xf numFmtId="0" fontId="74" fillId="9" borderId="15" xfId="0" applyFont="1" applyFill="1" applyBorder="1" applyAlignment="1">
      <alignment horizontal="center" vertical="top"/>
    </xf>
    <xf numFmtId="0" fontId="169" fillId="0" borderId="0" xfId="0" applyFont="1" applyBorder="1" applyAlignment="1">
      <alignment horizontal="center" vertical="top" wrapText="1"/>
    </xf>
    <xf numFmtId="0" fontId="169" fillId="0" borderId="0" xfId="0" applyFont="1" applyBorder="1" applyAlignment="1">
      <alignment horizontal="center" vertical="top"/>
    </xf>
    <xf numFmtId="168" fontId="10" fillId="0" borderId="0" xfId="0" applyNumberFormat="1" applyFont="1" applyBorder="1" applyAlignment="1">
      <alignment horizontal="left" vertical="center" wrapText="1"/>
    </xf>
    <xf numFmtId="0" fontId="113" fillId="0" borderId="0" xfId="0" quotePrefix="1" applyFont="1" applyBorder="1" applyAlignment="1" applyProtection="1">
      <alignment vertical="center" wrapText="1"/>
    </xf>
    <xf numFmtId="0" fontId="16" fillId="0" borderId="0" xfId="0" applyFont="1" applyBorder="1" applyAlignment="1" applyProtection="1">
      <alignment vertical="center" shrinkToFit="1"/>
    </xf>
    <xf numFmtId="0" fontId="10" fillId="0" borderId="0" xfId="0" applyFont="1" applyBorder="1" applyAlignment="1" applyProtection="1">
      <alignment vertical="center"/>
    </xf>
    <xf numFmtId="0" fontId="90" fillId="0" borderId="0" xfId="0" applyFont="1" applyFill="1" applyBorder="1" applyAlignment="1" applyProtection="1">
      <alignment horizontal="left" vertical="top"/>
    </xf>
    <xf numFmtId="0" fontId="7" fillId="0" borderId="0" xfId="0" applyFont="1" applyBorder="1" applyAlignment="1">
      <alignment horizontal="left"/>
    </xf>
    <xf numFmtId="0" fontId="15" fillId="0" borderId="3" xfId="0" applyFont="1" applyBorder="1" applyAlignment="1">
      <alignment horizontal="center" vertical="top"/>
    </xf>
    <xf numFmtId="0" fontId="117" fillId="0" borderId="0" xfId="0" applyFont="1" applyBorder="1" applyAlignment="1">
      <alignment horizontal="left"/>
    </xf>
    <xf numFmtId="0" fontId="118" fillId="0" borderId="0" xfId="0" applyFont="1" applyBorder="1" applyAlignment="1">
      <alignment horizontal="left"/>
    </xf>
    <xf numFmtId="0" fontId="151" fillId="0" borderId="0" xfId="0" applyFont="1" applyFill="1" applyBorder="1" applyAlignment="1" applyProtection="1">
      <alignment horizontal="center"/>
    </xf>
    <xf numFmtId="44" fontId="11" fillId="0" borderId="17" xfId="0" applyNumberFormat="1" applyFont="1" applyBorder="1" applyAlignment="1" applyProtection="1">
      <alignment horizontal="center" vertical="top" shrinkToFit="1"/>
      <protection locked="0"/>
    </xf>
    <xf numFmtId="44" fontId="11" fillId="0" borderId="13" xfId="0" applyNumberFormat="1" applyFont="1" applyBorder="1" applyAlignment="1" applyProtection="1">
      <alignment horizontal="center" vertical="top" shrinkToFit="1"/>
      <protection locked="0"/>
    </xf>
    <xf numFmtId="44" fontId="11" fillId="0" borderId="15" xfId="0" applyNumberFormat="1" applyFont="1" applyBorder="1" applyAlignment="1" applyProtection="1">
      <alignment horizontal="center" vertical="top" shrinkToFit="1"/>
      <protection locked="0"/>
    </xf>
    <xf numFmtId="0" fontId="16" fillId="0" borderId="3" xfId="0" applyFont="1" applyBorder="1" applyAlignment="1" applyProtection="1">
      <alignment horizontal="left" vertical="top" shrinkToFit="1"/>
      <protection locked="0"/>
    </xf>
    <xf numFmtId="0" fontId="21" fillId="0" borderId="3" xfId="0" applyFont="1" applyBorder="1" applyAlignment="1" applyProtection="1">
      <alignment vertical="top"/>
      <protection locked="0"/>
    </xf>
    <xf numFmtId="0" fontId="17" fillId="0" borderId="3" xfId="0" applyFont="1" applyBorder="1" applyAlignment="1">
      <alignment horizontal="center" vertical="top"/>
    </xf>
    <xf numFmtId="0" fontId="16" fillId="0" borderId="3" xfId="0" applyFont="1" applyBorder="1" applyAlignment="1" applyProtection="1">
      <alignment vertical="top" shrinkToFit="1"/>
      <protection locked="0"/>
    </xf>
    <xf numFmtId="0" fontId="112" fillId="0" borderId="0" xfId="0" applyFont="1" applyBorder="1" applyAlignment="1">
      <alignment horizontal="left"/>
    </xf>
    <xf numFmtId="0" fontId="11" fillId="0" borderId="17" xfId="0" applyFont="1" applyFill="1" applyBorder="1" applyAlignment="1">
      <alignment horizontal="right" vertical="top"/>
    </xf>
    <xf numFmtId="0" fontId="11" fillId="0" borderId="13" xfId="0" applyFont="1" applyFill="1" applyBorder="1" applyAlignment="1">
      <alignment horizontal="right" vertical="top"/>
    </xf>
    <xf numFmtId="0" fontId="11" fillId="0" borderId="15" xfId="0" applyFont="1" applyFill="1" applyBorder="1" applyAlignment="1">
      <alignment horizontal="right" vertical="top"/>
    </xf>
    <xf numFmtId="0" fontId="17" fillId="0" borderId="0" xfId="0" applyFont="1" applyFill="1" applyBorder="1" applyAlignment="1">
      <alignment horizontal="left" vertical="top"/>
    </xf>
    <xf numFmtId="0" fontId="20" fillId="0" borderId="0" xfId="0" applyFont="1" applyFill="1" applyBorder="1" applyAlignment="1">
      <alignment horizontal="left" vertical="top"/>
    </xf>
    <xf numFmtId="0" fontId="14" fillId="0" borderId="17" xfId="0" applyFont="1" applyBorder="1" applyAlignment="1">
      <alignment horizontal="center" vertical="top"/>
    </xf>
    <xf numFmtId="0" fontId="14" fillId="0" borderId="13" xfId="0" applyFont="1" applyBorder="1" applyAlignment="1">
      <alignment horizontal="center" vertical="top"/>
    </xf>
    <xf numFmtId="0" fontId="14" fillId="0" borderId="15" xfId="0" applyFont="1" applyBorder="1" applyAlignment="1">
      <alignment horizontal="center" vertical="top"/>
    </xf>
    <xf numFmtId="0" fontId="15" fillId="0" borderId="0" xfId="0" applyFont="1" applyFill="1" applyBorder="1" applyAlignment="1">
      <alignment horizontal="left" vertical="top"/>
    </xf>
    <xf numFmtId="0" fontId="82" fillId="0" borderId="0" xfId="0" applyFont="1" applyFill="1" applyBorder="1" applyAlignment="1">
      <alignment horizontal="center" vertical="top"/>
    </xf>
    <xf numFmtId="0" fontId="23" fillId="0" borderId="0" xfId="0" applyFont="1" applyBorder="1" applyAlignment="1">
      <alignment vertical="top"/>
    </xf>
    <xf numFmtId="0" fontId="19" fillId="0" borderId="0" xfId="0" applyFont="1" applyFill="1" applyBorder="1" applyAlignment="1">
      <alignment horizontal="right" vertical="top"/>
    </xf>
    <xf numFmtId="0" fontId="16" fillId="0" borderId="3" xfId="0" applyFont="1" applyBorder="1" applyAlignment="1" applyProtection="1">
      <alignment vertical="top"/>
      <protection locked="0"/>
    </xf>
    <xf numFmtId="0" fontId="14" fillId="0" borderId="3" xfId="0" applyFont="1" applyBorder="1" applyAlignment="1">
      <alignment horizontal="center" vertical="top"/>
    </xf>
    <xf numFmtId="0" fontId="14" fillId="5" borderId="3" xfId="0" applyFont="1" applyFill="1" applyBorder="1" applyAlignment="1">
      <alignment horizontal="center" vertical="top"/>
    </xf>
    <xf numFmtId="0" fontId="148" fillId="0" borderId="17" xfId="0" applyFont="1" applyBorder="1" applyAlignment="1" applyProtection="1">
      <alignment horizontal="left" vertical="top" indent="1" shrinkToFit="1"/>
      <protection locked="0"/>
    </xf>
    <xf numFmtId="0" fontId="148" fillId="0" borderId="13" xfId="0" applyFont="1" applyBorder="1" applyAlignment="1" applyProtection="1">
      <alignment horizontal="left" vertical="top" indent="1" shrinkToFit="1"/>
      <protection locked="0"/>
    </xf>
    <xf numFmtId="0" fontId="148" fillId="0" borderId="15" xfId="0" applyFont="1" applyBorder="1" applyAlignment="1" applyProtection="1">
      <alignment horizontal="left" vertical="top" indent="1" shrinkToFit="1"/>
      <protection locked="0"/>
    </xf>
    <xf numFmtId="0" fontId="103" fillId="0" borderId="12" xfId="0" applyFont="1" applyBorder="1" applyAlignment="1">
      <alignment horizontal="center" vertical="top" wrapText="1"/>
    </xf>
    <xf numFmtId="0" fontId="103" fillId="0" borderId="12" xfId="0" applyFont="1" applyBorder="1" applyAlignment="1">
      <alignment horizontal="center" vertical="top"/>
    </xf>
    <xf numFmtId="0" fontId="74" fillId="5" borderId="17" xfId="0" applyFont="1" applyFill="1" applyBorder="1" applyAlignment="1">
      <alignment horizontal="center" vertical="top"/>
    </xf>
    <xf numFmtId="0" fontId="74" fillId="5" borderId="13" xfId="0" applyFont="1" applyFill="1" applyBorder="1" applyAlignment="1">
      <alignment horizontal="center" vertical="top"/>
    </xf>
    <xf numFmtId="0" fontId="74" fillId="5" borderId="15" xfId="0" applyFont="1" applyFill="1" applyBorder="1" applyAlignment="1">
      <alignment horizontal="center" vertical="top"/>
    </xf>
    <xf numFmtId="168" fontId="10" fillId="0" borderId="29" xfId="0" applyNumberFormat="1" applyFont="1" applyBorder="1" applyAlignment="1">
      <alignment horizontal="left" vertical="center" wrapText="1"/>
    </xf>
    <xf numFmtId="0" fontId="114" fillId="0" borderId="0" xfId="0" quotePrefix="1" applyFont="1" applyBorder="1" applyAlignment="1" applyProtection="1">
      <alignment vertical="center" wrapText="1"/>
    </xf>
    <xf numFmtId="0" fontId="8" fillId="0" borderId="0" xfId="0" applyFont="1" applyBorder="1" applyAlignment="1">
      <alignment horizontal="left"/>
    </xf>
    <xf numFmtId="0" fontId="1" fillId="0" borderId="0" xfId="0" applyFont="1" applyBorder="1" applyAlignment="1">
      <alignment horizontal="left"/>
    </xf>
    <xf numFmtId="0" fontId="16" fillId="0" borderId="0" xfId="0" applyFont="1" applyBorder="1" applyAlignment="1">
      <alignment vertical="center" wrapText="1"/>
    </xf>
    <xf numFmtId="0" fontId="21" fillId="0" borderId="0" xfId="0" applyFont="1" applyBorder="1" applyAlignment="1">
      <alignment vertical="center" wrapText="1"/>
    </xf>
    <xf numFmtId="0" fontId="109" fillId="0" borderId="0" xfId="0" applyFont="1" applyBorder="1" applyAlignment="1" applyProtection="1">
      <alignment horizontal="center" vertical="center"/>
    </xf>
    <xf numFmtId="49" fontId="16" fillId="0" borderId="0" xfId="0" applyNumberFormat="1" applyFont="1" applyBorder="1" applyAlignment="1" applyProtection="1">
      <alignment horizontal="left" vertical="center"/>
    </xf>
    <xf numFmtId="0" fontId="16" fillId="0" borderId="0" xfId="0" applyFont="1" applyBorder="1" applyAlignment="1" applyProtection="1">
      <alignment horizontal="left" vertical="center"/>
    </xf>
    <xf numFmtId="0" fontId="14" fillId="7" borderId="3" xfId="0" applyFont="1" applyFill="1" applyBorder="1" applyAlignment="1">
      <alignment horizontal="center" vertical="top"/>
    </xf>
    <xf numFmtId="0" fontId="28" fillId="0" borderId="0" xfId="0" applyFont="1" applyBorder="1" applyAlignment="1">
      <alignment horizontal="center" vertical="top"/>
    </xf>
    <xf numFmtId="0" fontId="35" fillId="0" borderId="0" xfId="0" applyFont="1" applyBorder="1" applyAlignment="1">
      <alignment horizontal="center" vertical="top"/>
    </xf>
    <xf numFmtId="0" fontId="121" fillId="0" borderId="0" xfId="0" applyFont="1" applyFill="1" applyBorder="1" applyAlignment="1">
      <alignment horizontal="center" vertical="center" wrapText="1"/>
    </xf>
    <xf numFmtId="0" fontId="122" fillId="0" borderId="0" xfId="0" applyFont="1" applyFill="1" applyBorder="1" applyAlignment="1">
      <alignment horizontal="center" vertical="center" wrapText="1"/>
    </xf>
    <xf numFmtId="0" fontId="82" fillId="0" borderId="29" xfId="0" applyFont="1" applyFill="1" applyBorder="1" applyAlignment="1">
      <alignment horizontal="right" vertical="top"/>
    </xf>
    <xf numFmtId="0" fontId="82" fillId="0" borderId="33" xfId="0" applyFont="1" applyFill="1" applyBorder="1" applyAlignment="1">
      <alignment horizontal="right" vertical="top"/>
    </xf>
    <xf numFmtId="0" fontId="49" fillId="0" borderId="0" xfId="0" applyFont="1" applyBorder="1" applyAlignment="1">
      <alignment vertical="center" wrapText="1"/>
    </xf>
    <xf numFmtId="0" fontId="88" fillId="0" borderId="0" xfId="0" applyFont="1" applyBorder="1" applyAlignment="1">
      <alignment vertical="center"/>
    </xf>
    <xf numFmtId="0" fontId="62" fillId="7" borderId="17" xfId="0" applyNumberFormat="1" applyFont="1" applyFill="1" applyBorder="1" applyAlignment="1" applyProtection="1">
      <alignment horizontal="left" vertical="center" wrapText="1" shrinkToFit="1"/>
    </xf>
    <xf numFmtId="0" fontId="62" fillId="7" borderId="13" xfId="0" applyNumberFormat="1" applyFont="1" applyFill="1" applyBorder="1" applyAlignment="1" applyProtection="1">
      <alignment horizontal="left" vertical="center" wrapText="1" shrinkToFit="1"/>
    </xf>
    <xf numFmtId="0" fontId="62" fillId="7" borderId="29" xfId="0" applyNumberFormat="1" applyFont="1" applyFill="1" applyBorder="1" applyAlignment="1" applyProtection="1">
      <alignment horizontal="left" vertical="center" wrapText="1" shrinkToFit="1"/>
    </xf>
    <xf numFmtId="0" fontId="62" fillId="7" borderId="33" xfId="0" applyNumberFormat="1" applyFont="1" applyFill="1" applyBorder="1" applyAlignment="1" applyProtection="1">
      <alignment horizontal="left" vertical="center" wrapText="1" shrinkToFit="1"/>
    </xf>
    <xf numFmtId="49" fontId="62" fillId="0" borderId="49" xfId="0" applyNumberFormat="1" applyFont="1" applyBorder="1" applyAlignment="1" applyProtection="1">
      <alignment horizontal="left" vertical="center" wrapText="1" shrinkToFit="1"/>
    </xf>
    <xf numFmtId="49" fontId="62" fillId="0" borderId="27" xfId="0" applyNumberFormat="1" applyFont="1" applyBorder="1" applyAlignment="1" applyProtection="1">
      <alignment horizontal="left" vertical="center" wrapText="1" shrinkToFit="1"/>
    </xf>
    <xf numFmtId="49" fontId="62" fillId="0" borderId="53" xfId="0" applyNumberFormat="1" applyFont="1" applyBorder="1" applyAlignment="1" applyProtection="1">
      <alignment horizontal="left" vertical="center" wrapText="1" shrinkToFit="1"/>
    </xf>
    <xf numFmtId="0" fontId="135" fillId="0" borderId="38" xfId="0" applyNumberFormat="1" applyFont="1" applyBorder="1" applyAlignment="1" applyProtection="1">
      <alignment horizontal="left" vertical="top" wrapText="1" shrinkToFit="1"/>
      <protection locked="0"/>
    </xf>
    <xf numFmtId="0" fontId="135" fillId="0" borderId="20" xfId="0" applyNumberFormat="1" applyFont="1" applyBorder="1" applyAlignment="1" applyProtection="1">
      <alignment horizontal="left" vertical="top" wrapText="1" shrinkToFit="1"/>
      <protection locked="0"/>
    </xf>
    <xf numFmtId="0" fontId="135" fillId="0" borderId="14" xfId="0" applyNumberFormat="1" applyFont="1" applyBorder="1" applyAlignment="1" applyProtection="1">
      <alignment horizontal="left" vertical="top" wrapText="1" shrinkToFit="1"/>
      <protection locked="0"/>
    </xf>
    <xf numFmtId="0" fontId="135" fillId="0" borderId="44" xfId="0" applyNumberFormat="1" applyFont="1" applyBorder="1" applyAlignment="1" applyProtection="1">
      <alignment horizontal="left" vertical="top" wrapText="1" shrinkToFit="1"/>
      <protection locked="0"/>
    </xf>
    <xf numFmtId="0" fontId="135" fillId="0" borderId="0" xfId="0" applyNumberFormat="1" applyFont="1" applyBorder="1" applyAlignment="1" applyProtection="1">
      <alignment horizontal="left" vertical="top" wrapText="1" shrinkToFit="1"/>
      <protection locked="0"/>
    </xf>
    <xf numFmtId="0" fontId="135" fillId="0" borderId="45" xfId="0" applyNumberFormat="1" applyFont="1" applyBorder="1" applyAlignment="1" applyProtection="1">
      <alignment horizontal="left" vertical="top" wrapText="1" shrinkToFit="1"/>
      <protection locked="0"/>
    </xf>
    <xf numFmtId="0" fontId="135" fillId="0" borderId="50" xfId="0" applyNumberFormat="1" applyFont="1" applyBorder="1" applyAlignment="1" applyProtection="1">
      <alignment horizontal="left" vertical="top" wrapText="1" shrinkToFit="1"/>
      <protection locked="0"/>
    </xf>
    <xf numFmtId="0" fontId="135" fillId="0" borderId="25" xfId="0" applyNumberFormat="1" applyFont="1" applyBorder="1" applyAlignment="1" applyProtection="1">
      <alignment horizontal="left" vertical="top" wrapText="1" shrinkToFit="1"/>
      <protection locked="0"/>
    </xf>
    <xf numFmtId="0" fontId="135" fillId="0" borderId="52" xfId="0" applyNumberFormat="1" applyFont="1" applyBorder="1" applyAlignment="1" applyProtection="1">
      <alignment horizontal="left" vertical="top" wrapText="1" shrinkToFit="1"/>
      <protection locked="0"/>
    </xf>
    <xf numFmtId="0" fontId="134" fillId="0" borderId="30" xfId="0" applyNumberFormat="1" applyFont="1" applyBorder="1" applyAlignment="1" applyProtection="1">
      <alignment horizontal="center" vertical="top" shrinkToFit="1"/>
      <protection locked="0"/>
    </xf>
    <xf numFmtId="0" fontId="134" fillId="0" borderId="20" xfId="0" applyNumberFormat="1" applyFont="1" applyBorder="1" applyAlignment="1" applyProtection="1">
      <alignment horizontal="center" vertical="top" shrinkToFit="1"/>
      <protection locked="0"/>
    </xf>
    <xf numFmtId="0" fontId="41" fillId="0" borderId="3" xfId="0" applyNumberFormat="1" applyFont="1" applyBorder="1" applyAlignment="1" applyProtection="1">
      <alignment horizontal="left" vertical="top" shrinkToFit="1"/>
      <protection locked="0"/>
    </xf>
    <xf numFmtId="0" fontId="71" fillId="5" borderId="35" xfId="0" applyFont="1" applyFill="1" applyBorder="1" applyAlignment="1">
      <alignment horizontal="center" vertical="center" wrapText="1"/>
    </xf>
    <xf numFmtId="0" fontId="71" fillId="5" borderId="29" xfId="0" applyFont="1" applyFill="1" applyBorder="1" applyAlignment="1">
      <alignment horizontal="center" vertical="center" wrapText="1"/>
    </xf>
    <xf numFmtId="0" fontId="71" fillId="5" borderId="33" xfId="0" applyFont="1" applyFill="1" applyBorder="1" applyAlignment="1">
      <alignment horizontal="center" vertical="center" wrapText="1"/>
    </xf>
    <xf numFmtId="0" fontId="71" fillId="5" borderId="46" xfId="0" applyFont="1" applyFill="1" applyBorder="1" applyAlignment="1">
      <alignment horizontal="center" vertical="center" wrapText="1"/>
    </xf>
    <xf numFmtId="0" fontId="71" fillId="5" borderId="12" xfId="0" applyFont="1" applyFill="1" applyBorder="1" applyAlignment="1">
      <alignment horizontal="center" vertical="center" wrapText="1"/>
    </xf>
    <xf numFmtId="0" fontId="71" fillId="5" borderId="47" xfId="0" applyFont="1" applyFill="1" applyBorder="1" applyAlignment="1">
      <alignment horizontal="center" vertical="center" wrapText="1"/>
    </xf>
    <xf numFmtId="0" fontId="171" fillId="5" borderId="35" xfId="0" applyFont="1" applyFill="1" applyBorder="1" applyAlignment="1">
      <alignment horizontal="center" vertical="center" wrapText="1"/>
    </xf>
    <xf numFmtId="0" fontId="171" fillId="5" borderId="29" xfId="0" applyFont="1" applyFill="1" applyBorder="1" applyAlignment="1">
      <alignment horizontal="center" vertical="center" wrapText="1"/>
    </xf>
    <xf numFmtId="0" fontId="171" fillId="5" borderId="46" xfId="0" applyFont="1" applyFill="1" applyBorder="1" applyAlignment="1">
      <alignment horizontal="center" vertical="center" wrapText="1"/>
    </xf>
    <xf numFmtId="0" fontId="171" fillId="5" borderId="12" xfId="0" applyFont="1" applyFill="1" applyBorder="1" applyAlignment="1">
      <alignment horizontal="center" vertical="center" wrapText="1"/>
    </xf>
    <xf numFmtId="44" fontId="36" fillId="0" borderId="30" xfId="0" applyNumberFormat="1" applyFont="1" applyFill="1" applyBorder="1" applyAlignment="1" applyProtection="1">
      <alignment vertical="center" shrinkToFit="1"/>
      <protection locked="0"/>
    </xf>
    <xf numFmtId="44" fontId="36" fillId="0" borderId="21" xfId="0" applyNumberFormat="1" applyFont="1" applyFill="1" applyBorder="1" applyAlignment="1" applyProtection="1">
      <alignment vertical="center" shrinkToFit="1"/>
      <protection locked="0"/>
    </xf>
    <xf numFmtId="44" fontId="36" fillId="0" borderId="24" xfId="0" applyNumberFormat="1" applyFont="1" applyFill="1" applyBorder="1" applyAlignment="1" applyProtection="1">
      <alignment vertical="center" shrinkToFit="1"/>
      <protection locked="0"/>
    </xf>
    <xf numFmtId="44" fontId="36" fillId="0" borderId="11" xfId="0" applyNumberFormat="1" applyFont="1" applyFill="1" applyBorder="1" applyAlignment="1" applyProtection="1">
      <alignment vertical="center" shrinkToFit="1"/>
      <protection locked="0"/>
    </xf>
    <xf numFmtId="0" fontId="13" fillId="0" borderId="4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50" fillId="9" borderId="34" xfId="0" applyFont="1" applyFill="1" applyBorder="1" applyAlignment="1" applyProtection="1">
      <alignment horizontal="center" vertical="center" wrapText="1"/>
      <protection locked="0"/>
    </xf>
    <xf numFmtId="0" fontId="50" fillId="9" borderId="5" xfId="0" applyFont="1" applyFill="1" applyBorder="1" applyAlignment="1" applyProtection="1">
      <alignment horizontal="center" vertical="center" wrapText="1"/>
      <protection locked="0"/>
    </xf>
    <xf numFmtId="0" fontId="22" fillId="0" borderId="34"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172" fillId="5" borderId="35" xfId="0" applyFont="1" applyFill="1" applyBorder="1" applyAlignment="1">
      <alignment horizontal="left" vertical="center" wrapText="1"/>
    </xf>
    <xf numFmtId="0" fontId="172" fillId="5" borderId="29" xfId="0" applyFont="1" applyFill="1" applyBorder="1" applyAlignment="1">
      <alignment horizontal="left" vertical="center" wrapText="1"/>
    </xf>
    <xf numFmtId="0" fontId="172" fillId="5" borderId="33" xfId="0" applyFont="1" applyFill="1" applyBorder="1" applyAlignment="1">
      <alignment horizontal="left" vertical="center" wrapText="1"/>
    </xf>
    <xf numFmtId="0" fontId="172" fillId="5" borderId="46" xfId="0" applyFont="1" applyFill="1" applyBorder="1" applyAlignment="1">
      <alignment horizontal="left" vertical="center" wrapText="1"/>
    </xf>
    <xf numFmtId="0" fontId="172" fillId="5" borderId="12" xfId="0" applyFont="1" applyFill="1" applyBorder="1" applyAlignment="1">
      <alignment horizontal="left" vertical="center" wrapText="1"/>
    </xf>
    <xf numFmtId="0" fontId="172" fillId="5" borderId="47" xfId="0" applyFont="1" applyFill="1" applyBorder="1" applyAlignment="1">
      <alignment horizontal="left" vertical="center" wrapText="1"/>
    </xf>
    <xf numFmtId="0" fontId="13" fillId="0" borderId="46"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6" fillId="0" borderId="0" xfId="0" applyFont="1" applyBorder="1" applyAlignment="1" applyProtection="1">
      <alignment vertical="center" wrapText="1"/>
    </xf>
    <xf numFmtId="169" fontId="62" fillId="0" borderId="35" xfId="0" applyNumberFormat="1" applyFont="1" applyBorder="1" applyAlignment="1" applyProtection="1">
      <alignment horizontal="left" vertical="center" shrinkToFit="1"/>
    </xf>
    <xf numFmtId="169" fontId="62" fillId="0" borderId="29" xfId="0" applyNumberFormat="1" applyFont="1" applyBorder="1" applyAlignment="1" applyProtection="1">
      <alignment horizontal="left" vertical="center" shrinkToFit="1"/>
    </xf>
    <xf numFmtId="169" fontId="62" fillId="0" borderId="33" xfId="0" applyNumberFormat="1" applyFont="1" applyBorder="1" applyAlignment="1" applyProtection="1">
      <alignment horizontal="left" vertical="center" shrinkToFit="1"/>
    </xf>
    <xf numFmtId="168" fontId="126" fillId="0" borderId="0" xfId="0" applyNumberFormat="1" applyFont="1" applyBorder="1" applyAlignment="1" applyProtection="1">
      <alignment horizontal="left" vertical="center" wrapText="1" indent="1"/>
    </xf>
    <xf numFmtId="0" fontId="127" fillId="0" borderId="0" xfId="0" applyNumberFormat="1" applyFont="1" applyBorder="1" applyAlignment="1" applyProtection="1">
      <alignment horizontal="left" vertical="center" indent="1"/>
    </xf>
    <xf numFmtId="166" fontId="126" fillId="0" borderId="0" xfId="0" applyNumberFormat="1" applyFont="1" applyBorder="1" applyAlignment="1" applyProtection="1">
      <alignment horizontal="left" vertical="center"/>
    </xf>
    <xf numFmtId="0" fontId="126" fillId="0" borderId="0" xfId="0" applyNumberFormat="1" applyFont="1" applyBorder="1" applyAlignment="1" applyProtection="1">
      <alignment horizontal="left" vertical="center"/>
    </xf>
    <xf numFmtId="0" fontId="77" fillId="0" borderId="0" xfId="0" applyFont="1" applyBorder="1" applyAlignment="1" applyProtection="1">
      <alignment vertical="center" shrinkToFit="1"/>
    </xf>
    <xf numFmtId="0" fontId="126" fillId="0" borderId="0" xfId="0" applyFont="1" applyBorder="1" applyAlignment="1" applyProtection="1">
      <alignment vertical="center" shrinkToFit="1"/>
    </xf>
    <xf numFmtId="0" fontId="173" fillId="7" borderId="35" xfId="0" applyFont="1" applyFill="1" applyBorder="1" applyAlignment="1" applyProtection="1">
      <alignment horizontal="center" wrapText="1"/>
    </xf>
    <xf numFmtId="0" fontId="173" fillId="7" borderId="29" xfId="0" applyFont="1" applyFill="1" applyBorder="1" applyAlignment="1" applyProtection="1">
      <alignment horizontal="center" wrapText="1"/>
    </xf>
    <xf numFmtId="0" fontId="173" fillId="7" borderId="33" xfId="0" applyFont="1" applyFill="1" applyBorder="1" applyAlignment="1" applyProtection="1">
      <alignment horizontal="center" wrapText="1"/>
    </xf>
    <xf numFmtId="0" fontId="123" fillId="0" borderId="44" xfId="0" applyFont="1" applyBorder="1" applyAlignment="1" applyProtection="1">
      <alignment horizontal="left" wrapText="1"/>
    </xf>
    <xf numFmtId="0" fontId="123" fillId="0" borderId="0" xfId="0" applyFont="1" applyBorder="1" applyAlignment="1" applyProtection="1">
      <alignment horizontal="left" wrapText="1"/>
    </xf>
    <xf numFmtId="0" fontId="123" fillId="0" borderId="45" xfId="0" applyFont="1" applyBorder="1" applyAlignment="1" applyProtection="1">
      <alignment horizontal="left" wrapText="1"/>
    </xf>
    <xf numFmtId="44" fontId="269" fillId="0" borderId="44" xfId="0" applyNumberFormat="1" applyFont="1" applyFill="1" applyBorder="1" applyAlignment="1" applyProtection="1">
      <alignment horizontal="left" vertical="center"/>
    </xf>
    <xf numFmtId="44" fontId="269" fillId="0" borderId="0" xfId="0" applyNumberFormat="1" applyFont="1" applyFill="1" applyBorder="1" applyAlignment="1" applyProtection="1">
      <alignment horizontal="left" vertical="center"/>
    </xf>
    <xf numFmtId="44" fontId="269" fillId="0" borderId="45" xfId="0" applyNumberFormat="1" applyFont="1" applyFill="1" applyBorder="1" applyAlignment="1" applyProtection="1">
      <alignment horizontal="left" vertical="center"/>
    </xf>
    <xf numFmtId="0" fontId="146" fillId="7" borderId="17" xfId="0" applyFont="1" applyFill="1" applyBorder="1" applyAlignment="1">
      <alignment horizontal="center" vertical="center" wrapText="1"/>
    </xf>
    <xf numFmtId="0" fontId="146" fillId="7" borderId="13" xfId="0" applyFont="1" applyFill="1" applyBorder="1" applyAlignment="1">
      <alignment horizontal="center" vertical="center" wrapText="1"/>
    </xf>
    <xf numFmtId="0" fontId="146" fillId="7" borderId="12" xfId="0" applyFont="1" applyFill="1" applyBorder="1" applyAlignment="1">
      <alignment horizontal="center" vertical="center" wrapText="1"/>
    </xf>
    <xf numFmtId="0" fontId="146" fillId="7" borderId="15" xfId="0" applyFont="1" applyFill="1" applyBorder="1" applyAlignment="1">
      <alignment horizontal="center" vertical="center" wrapText="1"/>
    </xf>
    <xf numFmtId="0" fontId="128" fillId="5" borderId="30" xfId="0" applyFont="1" applyFill="1" applyBorder="1" applyAlignment="1">
      <alignment horizontal="center" vertical="top" wrapText="1"/>
    </xf>
    <xf numFmtId="0" fontId="128" fillId="5" borderId="20" xfId="0" applyFont="1" applyFill="1" applyBorder="1" applyAlignment="1">
      <alignment horizontal="center" vertical="top" wrapText="1"/>
    </xf>
    <xf numFmtId="0" fontId="128" fillId="5" borderId="21" xfId="0" applyFont="1" applyFill="1" applyBorder="1" applyAlignment="1">
      <alignment horizontal="center" vertical="top" wrapText="1"/>
    </xf>
    <xf numFmtId="0" fontId="128" fillId="5" borderId="23" xfId="0" applyFont="1" applyFill="1" applyBorder="1" applyAlignment="1">
      <alignment horizontal="center" vertical="top" wrapText="1"/>
    </xf>
    <xf numFmtId="0" fontId="128" fillId="5" borderId="0" xfId="0" applyFont="1" applyFill="1" applyBorder="1" applyAlignment="1">
      <alignment horizontal="center" vertical="top" wrapText="1"/>
    </xf>
    <xf numFmtId="0" fontId="128" fillId="5" borderId="22" xfId="0" applyFont="1" applyFill="1" applyBorder="1" applyAlignment="1">
      <alignment horizontal="center" vertical="top" wrapText="1"/>
    </xf>
    <xf numFmtId="44" fontId="268" fillId="0" borderId="64" xfId="0" applyNumberFormat="1" applyFont="1" applyFill="1" applyBorder="1" applyAlignment="1" applyProtection="1">
      <alignment horizontal="left" vertical="center"/>
    </xf>
    <xf numFmtId="44" fontId="268" fillId="0" borderId="65" xfId="0" applyNumberFormat="1" applyFont="1" applyFill="1" applyBorder="1" applyAlignment="1" applyProtection="1">
      <alignment horizontal="left" vertical="center"/>
    </xf>
    <xf numFmtId="0" fontId="94" fillId="6" borderId="0" xfId="0" applyFont="1" applyFill="1" applyBorder="1" applyAlignment="1">
      <alignment horizontal="center" vertical="center" wrapText="1"/>
    </xf>
    <xf numFmtId="0" fontId="94" fillId="6" borderId="45" xfId="0" applyFont="1" applyFill="1" applyBorder="1" applyAlignment="1">
      <alignment horizontal="center" vertical="center" wrapText="1"/>
    </xf>
    <xf numFmtId="0" fontId="41" fillId="0" borderId="3" xfId="0" applyNumberFormat="1" applyFont="1" applyBorder="1" applyAlignment="1" applyProtection="1">
      <alignment horizontal="left" wrapText="1" shrinkToFit="1"/>
      <protection locked="0"/>
    </xf>
    <xf numFmtId="0" fontId="176" fillId="0" borderId="35" xfId="0" applyNumberFormat="1" applyFont="1" applyBorder="1" applyAlignment="1" applyProtection="1">
      <alignment horizontal="center" vertical="center" wrapText="1" shrinkToFit="1"/>
      <protection locked="0"/>
    </xf>
    <xf numFmtId="0" fontId="176" fillId="0" borderId="33" xfId="0" applyNumberFormat="1" applyFont="1" applyBorder="1" applyAlignment="1" applyProtection="1">
      <alignment horizontal="center" vertical="center" wrapText="1" shrinkToFit="1"/>
      <protection locked="0"/>
    </xf>
    <xf numFmtId="0" fontId="176" fillId="0" borderId="44" xfId="0" applyNumberFormat="1" applyFont="1" applyBorder="1" applyAlignment="1" applyProtection="1">
      <alignment horizontal="center" vertical="center" wrapText="1" shrinkToFit="1"/>
      <protection locked="0"/>
    </xf>
    <xf numFmtId="0" fontId="176" fillId="0" borderId="45" xfId="0" applyNumberFormat="1" applyFont="1" applyBorder="1" applyAlignment="1" applyProtection="1">
      <alignment horizontal="center" vertical="center" wrapText="1" shrinkToFit="1"/>
      <protection locked="0"/>
    </xf>
    <xf numFmtId="0" fontId="176" fillId="0" borderId="46" xfId="0" applyNumberFormat="1" applyFont="1" applyBorder="1" applyAlignment="1" applyProtection="1">
      <alignment horizontal="center" vertical="center" wrapText="1" shrinkToFit="1"/>
      <protection locked="0"/>
    </xf>
    <xf numFmtId="0" fontId="176" fillId="0" borderId="47" xfId="0" applyNumberFormat="1" applyFont="1" applyBorder="1" applyAlignment="1" applyProtection="1">
      <alignment horizontal="center" vertical="center" wrapText="1" shrinkToFit="1"/>
      <protection locked="0"/>
    </xf>
    <xf numFmtId="0" fontId="134" fillId="0" borderId="21" xfId="0" applyNumberFormat="1" applyFont="1" applyBorder="1" applyAlignment="1" applyProtection="1">
      <alignment horizontal="center" vertical="top" shrinkToFit="1"/>
      <protection locked="0"/>
    </xf>
    <xf numFmtId="0" fontId="36" fillId="7" borderId="38" xfId="0" applyFont="1" applyFill="1" applyBorder="1" applyAlignment="1">
      <alignment horizontal="left" vertical="top" wrapText="1"/>
    </xf>
    <xf numFmtId="0" fontId="36" fillId="7" borderId="44" xfId="0" applyFont="1" applyFill="1" applyBorder="1" applyAlignment="1">
      <alignment horizontal="left" vertical="top" wrapText="1"/>
    </xf>
    <xf numFmtId="169" fontId="28" fillId="0" borderId="50" xfId="0" applyNumberFormat="1" applyFont="1" applyBorder="1" applyAlignment="1" applyProtection="1">
      <alignment horizontal="left" vertical="center" wrapText="1" shrinkToFit="1"/>
    </xf>
    <xf numFmtId="169" fontId="28" fillId="0" borderId="25" xfId="0" applyNumberFormat="1" applyFont="1" applyBorder="1" applyAlignment="1" applyProtection="1">
      <alignment horizontal="left" vertical="center" wrapText="1" shrinkToFit="1"/>
    </xf>
    <xf numFmtId="169" fontId="28" fillId="0" borderId="52" xfId="0" applyNumberFormat="1" applyFont="1" applyBorder="1" applyAlignment="1" applyProtection="1">
      <alignment horizontal="left" vertical="center" wrapText="1" shrinkToFit="1"/>
    </xf>
    <xf numFmtId="0" fontId="137" fillId="0" borderId="26" xfId="0" applyFont="1" applyFill="1" applyBorder="1" applyAlignment="1" applyProtection="1"/>
    <xf numFmtId="0" fontId="137" fillId="0" borderId="28" xfId="0" applyFont="1" applyFill="1" applyBorder="1" applyAlignment="1" applyProtection="1"/>
    <xf numFmtId="0" fontId="2" fillId="0" borderId="30"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79" fillId="0" borderId="12" xfId="0" applyNumberFormat="1" applyFont="1" applyFill="1" applyBorder="1" applyAlignment="1" applyProtection="1">
      <alignment horizontal="center" wrapText="1"/>
    </xf>
    <xf numFmtId="0" fontId="40" fillId="0" borderId="3" xfId="0" applyFont="1" applyFill="1" applyBorder="1" applyAlignment="1" applyProtection="1">
      <alignment horizontal="center" vertical="top" wrapText="1"/>
    </xf>
    <xf numFmtId="0" fontId="80" fillId="3" borderId="30" xfId="0" applyFont="1" applyFill="1" applyBorder="1" applyAlignment="1" applyProtection="1">
      <alignment horizontal="center" wrapText="1"/>
    </xf>
    <xf numFmtId="0" fontId="80" fillId="3" borderId="20" xfId="0" applyFont="1" applyFill="1" applyBorder="1" applyAlignment="1" applyProtection="1">
      <alignment horizontal="center"/>
    </xf>
    <xf numFmtId="0" fontId="80" fillId="3" borderId="21" xfId="0" applyFont="1" applyFill="1" applyBorder="1" applyAlignment="1" applyProtection="1">
      <alignment horizontal="center"/>
    </xf>
    <xf numFmtId="0" fontId="80" fillId="3" borderId="23" xfId="0" applyFont="1" applyFill="1" applyBorder="1" applyAlignment="1" applyProtection="1">
      <alignment horizontal="center"/>
    </xf>
    <xf numFmtId="0" fontId="80" fillId="3" borderId="0" xfId="0" applyFont="1" applyFill="1" applyBorder="1" applyAlignment="1" applyProtection="1">
      <alignment horizontal="center"/>
    </xf>
    <xf numFmtId="0" fontId="80" fillId="3" borderId="22" xfId="0" applyFont="1" applyFill="1" applyBorder="1" applyAlignment="1" applyProtection="1">
      <alignment horizontal="center"/>
    </xf>
    <xf numFmtId="0" fontId="80" fillId="3" borderId="24" xfId="0" applyFont="1" applyFill="1" applyBorder="1" applyAlignment="1" applyProtection="1">
      <alignment horizontal="center"/>
    </xf>
    <xf numFmtId="0" fontId="80" fillId="3" borderId="25" xfId="0" applyFont="1" applyFill="1" applyBorder="1" applyAlignment="1" applyProtection="1">
      <alignment horizontal="center"/>
    </xf>
    <xf numFmtId="0" fontId="80" fillId="3" borderId="11" xfId="0" applyFont="1" applyFill="1" applyBorder="1" applyAlignment="1" applyProtection="1">
      <alignment horizontal="center"/>
    </xf>
    <xf numFmtId="0" fontId="37" fillId="0" borderId="17" xfId="0" applyFont="1" applyBorder="1" applyAlignment="1" applyProtection="1">
      <alignment horizontal="left"/>
      <protection locked="0"/>
    </xf>
    <xf numFmtId="0" fontId="37" fillId="0" borderId="13" xfId="0" applyFont="1" applyBorder="1" applyAlignment="1" applyProtection="1">
      <alignment horizontal="left"/>
      <protection locked="0"/>
    </xf>
    <xf numFmtId="0" fontId="37" fillId="0" borderId="15" xfId="0" applyFont="1" applyBorder="1" applyAlignment="1" applyProtection="1">
      <alignment horizontal="left"/>
      <protection locked="0"/>
    </xf>
    <xf numFmtId="0" fontId="95" fillId="0" borderId="0" xfId="0" applyFont="1" applyAlignment="1" applyProtection="1">
      <alignment horizontal="center" wrapText="1"/>
    </xf>
    <xf numFmtId="0" fontId="73" fillId="0" borderId="0" xfId="0" applyFont="1" applyFill="1" applyAlignment="1" applyProtection="1">
      <alignment horizontal="center" wrapText="1"/>
    </xf>
    <xf numFmtId="0" fontId="73" fillId="0" borderId="0" xfId="0" applyFont="1" applyFill="1" applyAlignment="1" applyProtection="1">
      <alignment horizontal="center"/>
    </xf>
    <xf numFmtId="0" fontId="60" fillId="0" borderId="26" xfId="0" applyFont="1" applyFill="1" applyBorder="1" applyAlignment="1" applyProtection="1">
      <alignment vertical="center" wrapText="1"/>
    </xf>
    <xf numFmtId="0" fontId="60" fillId="0" borderId="28" xfId="0" applyFont="1" applyFill="1" applyBorder="1" applyAlignment="1" applyProtection="1">
      <alignment vertical="center" wrapText="1"/>
    </xf>
    <xf numFmtId="0" fontId="101" fillId="0" borderId="26" xfId="0" applyFont="1" applyFill="1" applyBorder="1" applyAlignment="1" applyProtection="1">
      <alignment vertical="center" wrapText="1"/>
    </xf>
    <xf numFmtId="0" fontId="101" fillId="0" borderId="28" xfId="0" applyFont="1" applyFill="1" applyBorder="1" applyAlignment="1" applyProtection="1">
      <alignment vertical="center" wrapText="1"/>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37" fillId="0" borderId="38" xfId="0" applyFont="1" applyFill="1" applyBorder="1" applyAlignment="1" applyProtection="1">
      <alignment vertical="center" wrapText="1"/>
    </xf>
    <xf numFmtId="0" fontId="137" fillId="0" borderId="21" xfId="0" applyFont="1" applyFill="1" applyBorder="1" applyAlignment="1" applyProtection="1">
      <alignment vertical="center" wrapText="1"/>
    </xf>
    <xf numFmtId="0" fontId="137" fillId="0" borderId="44" xfId="0" applyFont="1" applyFill="1" applyBorder="1" applyAlignment="1" applyProtection="1">
      <alignment vertical="center" wrapText="1"/>
    </xf>
    <xf numFmtId="0" fontId="137" fillId="0" borderId="22" xfId="0" applyFont="1" applyFill="1" applyBorder="1" applyAlignment="1" applyProtection="1">
      <alignment vertical="center" wrapText="1"/>
    </xf>
    <xf numFmtId="0" fontId="137" fillId="0" borderId="50" xfId="0" applyFont="1" applyFill="1" applyBorder="1" applyAlignment="1" applyProtection="1">
      <alignment vertical="center" wrapText="1"/>
    </xf>
    <xf numFmtId="0" fontId="137" fillId="0" borderId="11" xfId="0" applyFont="1" applyFill="1" applyBorder="1" applyAlignment="1" applyProtection="1">
      <alignment vertical="center" wrapText="1"/>
    </xf>
    <xf numFmtId="49" fontId="8" fillId="0" borderId="26" xfId="0" applyNumberFormat="1" applyFont="1" applyBorder="1" applyAlignment="1" applyProtection="1">
      <alignment horizontal="left" vertical="center"/>
    </xf>
    <xf numFmtId="49" fontId="8" fillId="0" borderId="28" xfId="0" applyNumberFormat="1" applyFont="1" applyBorder="1" applyAlignment="1" applyProtection="1">
      <alignment horizontal="left" vertical="center"/>
    </xf>
    <xf numFmtId="166" fontId="89" fillId="0" borderId="26" xfId="0" applyNumberFormat="1" applyFont="1" applyBorder="1" applyAlignment="1" applyProtection="1">
      <alignment horizontal="left" vertical="center"/>
      <protection locked="0"/>
    </xf>
    <xf numFmtId="166" fontId="89" fillId="0" borderId="27" xfId="0" applyNumberFormat="1" applyFont="1" applyBorder="1" applyAlignment="1" applyProtection="1">
      <alignment horizontal="left" vertical="center"/>
      <protection locked="0"/>
    </xf>
    <xf numFmtId="166" fontId="89" fillId="0" borderId="28" xfId="0" applyNumberFormat="1" applyFont="1" applyBorder="1" applyAlignment="1" applyProtection="1">
      <alignment horizontal="left" vertical="center"/>
      <protection locked="0"/>
    </xf>
    <xf numFmtId="0" fontId="13" fillId="0" borderId="0" xfId="0" applyFont="1" applyFill="1" applyBorder="1" applyAlignment="1" applyProtection="1">
      <alignment horizontal="center" vertical="center"/>
    </xf>
    <xf numFmtId="0" fontId="137" fillId="0" borderId="26" xfId="0" applyFont="1" applyFill="1" applyBorder="1" applyAlignment="1" applyProtection="1">
      <alignment vertical="center" wrapText="1"/>
    </xf>
    <xf numFmtId="0" fontId="137" fillId="0" borderId="28" xfId="0" applyFont="1" applyFill="1" applyBorder="1" applyAlignment="1" applyProtection="1">
      <alignment vertical="center" wrapText="1"/>
    </xf>
    <xf numFmtId="0" fontId="137" fillId="0" borderId="26" xfId="0" applyFont="1" applyFill="1" applyBorder="1" applyAlignment="1" applyProtection="1">
      <alignment vertical="center"/>
    </xf>
    <xf numFmtId="0" fontId="137" fillId="0" borderId="28" xfId="0" applyFont="1" applyFill="1" applyBorder="1" applyAlignment="1" applyProtection="1">
      <alignment vertical="center"/>
    </xf>
    <xf numFmtId="0" fontId="13" fillId="0" borderId="13" xfId="0" applyNumberFormat="1" applyFont="1" applyBorder="1" applyAlignment="1" applyProtection="1">
      <alignment horizontal="center" vertical="center"/>
      <protection locked="0"/>
    </xf>
    <xf numFmtId="0" fontId="13" fillId="0" borderId="15" xfId="0" applyNumberFormat="1" applyFont="1" applyBorder="1" applyAlignment="1" applyProtection="1">
      <alignment horizontal="center" vertical="center"/>
      <protection locked="0"/>
    </xf>
    <xf numFmtId="14" fontId="96" fillId="6" borderId="26" xfId="0" applyNumberFormat="1" applyFont="1" applyFill="1" applyBorder="1" applyAlignment="1" applyProtection="1">
      <alignment horizontal="center" vertical="center"/>
      <protection locked="0"/>
    </xf>
    <xf numFmtId="0" fontId="96" fillId="6" borderId="27" xfId="0" applyFont="1" applyFill="1" applyBorder="1" applyAlignment="1" applyProtection="1">
      <alignment horizontal="center" vertical="center"/>
      <protection locked="0"/>
    </xf>
    <xf numFmtId="0" fontId="96" fillId="6" borderId="28" xfId="0" applyFont="1" applyFill="1" applyBorder="1" applyAlignment="1" applyProtection="1">
      <alignment horizontal="center" vertical="center"/>
      <protection locked="0"/>
    </xf>
    <xf numFmtId="0" fontId="52" fillId="0" borderId="0" xfId="0" applyFont="1" applyBorder="1" applyProtection="1"/>
    <xf numFmtId="0" fontId="137" fillId="3" borderId="30" xfId="0" applyFont="1" applyFill="1" applyBorder="1" applyAlignment="1" applyProtection="1">
      <alignment horizontal="left" vertical="center" wrapText="1"/>
    </xf>
    <xf numFmtId="0" fontId="137" fillId="3" borderId="21" xfId="0" applyFont="1" applyFill="1" applyBorder="1" applyAlignment="1" applyProtection="1">
      <alignment horizontal="left" vertical="center" wrapText="1"/>
    </xf>
    <xf numFmtId="0" fontId="137" fillId="3" borderId="24" xfId="0" applyFont="1" applyFill="1" applyBorder="1" applyAlignment="1" applyProtection="1">
      <alignment horizontal="left" vertical="center" wrapText="1"/>
    </xf>
    <xf numFmtId="0" fontId="137" fillId="3" borderId="11" xfId="0" applyFont="1" applyFill="1" applyBorder="1" applyAlignment="1" applyProtection="1">
      <alignment horizontal="left" vertical="center" wrapText="1"/>
    </xf>
    <xf numFmtId="0" fontId="2" fillId="0" borderId="12" xfId="0" applyFont="1" applyBorder="1" applyProtection="1"/>
    <xf numFmtId="0" fontId="52" fillId="10" borderId="1" xfId="0" applyFont="1" applyFill="1" applyBorder="1" applyAlignment="1" applyProtection="1">
      <alignment horizontal="center" vertical="center"/>
    </xf>
    <xf numFmtId="0" fontId="52" fillId="10" borderId="16" xfId="0" applyFont="1" applyFill="1" applyBorder="1" applyAlignment="1" applyProtection="1">
      <alignment horizontal="center" vertical="center"/>
    </xf>
    <xf numFmtId="0" fontId="52" fillId="10" borderId="16" xfId="0" applyFont="1" applyFill="1" applyBorder="1" applyAlignment="1" applyProtection="1">
      <alignment vertical="center"/>
    </xf>
    <xf numFmtId="0" fontId="52" fillId="10" borderId="20" xfId="0" applyFont="1" applyFill="1" applyBorder="1" applyAlignment="1" applyProtection="1">
      <alignment horizontal="center" vertical="center" wrapText="1"/>
    </xf>
    <xf numFmtId="0" fontId="52" fillId="10" borderId="14" xfId="0" applyFont="1" applyFill="1" applyBorder="1" applyAlignment="1" applyProtection="1">
      <alignment horizontal="center" vertical="center" wrapText="1"/>
    </xf>
    <xf numFmtId="0" fontId="51" fillId="2" borderId="17" xfId="0" applyFont="1" applyFill="1" applyBorder="1" applyAlignment="1" applyProtection="1">
      <alignment horizontal="center"/>
    </xf>
    <xf numFmtId="0" fontId="51" fillId="2" borderId="13" xfId="0" applyFont="1" applyFill="1" applyBorder="1" applyAlignment="1" applyProtection="1">
      <alignment horizontal="center"/>
    </xf>
    <xf numFmtId="0" fontId="51" fillId="2" borderId="15" xfId="0" applyFont="1" applyFill="1" applyBorder="1" applyAlignment="1" applyProtection="1">
      <alignment horizontal="center"/>
    </xf>
    <xf numFmtId="0" fontId="7" fillId="0" borderId="30" xfId="0" applyFont="1" applyFill="1" applyBorder="1" applyAlignment="1" applyProtection="1">
      <alignment horizontal="left" vertical="center" wrapText="1" indent="1"/>
      <protection locked="0"/>
    </xf>
    <xf numFmtId="0" fontId="7" fillId="0" borderId="21" xfId="0" quotePrefix="1" applyFont="1" applyFill="1" applyBorder="1" applyAlignment="1" applyProtection="1">
      <alignment horizontal="left" vertical="center" wrapText="1" indent="1"/>
      <protection locked="0"/>
    </xf>
    <xf numFmtId="0" fontId="7" fillId="0" borderId="24" xfId="0" quotePrefix="1" applyFont="1" applyFill="1" applyBorder="1" applyAlignment="1" applyProtection="1">
      <alignment horizontal="left" vertical="center" wrapText="1" indent="1"/>
      <protection locked="0"/>
    </xf>
    <xf numFmtId="0" fontId="7" fillId="0" borderId="11" xfId="0" quotePrefix="1" applyFont="1" applyFill="1" applyBorder="1" applyAlignment="1" applyProtection="1">
      <alignment horizontal="left" vertical="center" wrapText="1" indent="1"/>
      <protection locked="0"/>
    </xf>
    <xf numFmtId="0" fontId="87" fillId="3" borderId="30" xfId="0" applyFont="1" applyFill="1" applyBorder="1" applyAlignment="1" applyProtection="1">
      <alignment horizontal="center" vertical="center" wrapText="1"/>
    </xf>
    <xf numFmtId="0" fontId="87" fillId="3" borderId="20" xfId="0" applyFont="1" applyFill="1" applyBorder="1" applyAlignment="1" applyProtection="1">
      <alignment horizontal="center" vertical="center"/>
    </xf>
    <xf numFmtId="0" fontId="87" fillId="3" borderId="21" xfId="0" applyFont="1" applyFill="1" applyBorder="1" applyAlignment="1" applyProtection="1">
      <alignment horizontal="center" vertical="center"/>
    </xf>
    <xf numFmtId="0" fontId="87" fillId="3" borderId="24" xfId="0" applyFont="1" applyFill="1" applyBorder="1" applyAlignment="1" applyProtection="1">
      <alignment horizontal="center" vertical="center"/>
    </xf>
    <xf numFmtId="0" fontId="87" fillId="3" borderId="25" xfId="0" applyFont="1" applyFill="1" applyBorder="1" applyAlignment="1" applyProtection="1">
      <alignment horizontal="center" vertical="center"/>
    </xf>
    <xf numFmtId="0" fontId="87" fillId="3" borderId="11" xfId="0" applyFont="1" applyFill="1" applyBorder="1" applyAlignment="1" applyProtection="1">
      <alignment horizontal="center" vertical="center"/>
    </xf>
    <xf numFmtId="0" fontId="50" fillId="0" borderId="0" xfId="0" applyFont="1" applyFill="1" applyBorder="1" applyAlignment="1" applyProtection="1">
      <alignment horizontal="left" wrapText="1"/>
    </xf>
    <xf numFmtId="0" fontId="50" fillId="0" borderId="0" xfId="0" applyFont="1" applyFill="1" applyBorder="1" applyAlignment="1" applyProtection="1">
      <alignment horizontal="right" wrapText="1"/>
    </xf>
    <xf numFmtId="0" fontId="8" fillId="0" borderId="26" xfId="0" quotePrefix="1" applyFont="1" applyBorder="1" applyAlignment="1" applyProtection="1">
      <alignment horizontal="left"/>
    </xf>
    <xf numFmtId="0" fontId="8" fillId="0" borderId="28" xfId="0" quotePrefix="1" applyFont="1" applyBorder="1" applyAlignment="1" applyProtection="1">
      <alignment horizontal="left"/>
    </xf>
    <xf numFmtId="0" fontId="17" fillId="0" borderId="0" xfId="0" applyFont="1" applyFill="1" applyBorder="1" applyAlignment="1" applyProtection="1">
      <alignment horizontal="left" vertical="center" wrapText="1" indent="1"/>
    </xf>
    <xf numFmtId="0" fontId="13" fillId="0" borderId="0" xfId="0" applyFont="1" applyFill="1" applyBorder="1" applyAlignment="1" applyProtection="1">
      <alignment vertical="center"/>
    </xf>
    <xf numFmtId="169" fontId="77" fillId="0" borderId="26" xfId="0" applyNumberFormat="1" applyFont="1" applyFill="1" applyBorder="1" applyAlignment="1" applyProtection="1">
      <alignment horizontal="left" vertical="center" shrinkToFit="1"/>
    </xf>
    <xf numFmtId="169" fontId="77" fillId="0" borderId="28" xfId="0" applyNumberFormat="1" applyFont="1" applyFill="1" applyBorder="1" applyAlignment="1" applyProtection="1">
      <alignment horizontal="left" vertical="center" shrinkToFit="1"/>
    </xf>
    <xf numFmtId="0" fontId="65" fillId="7" borderId="30" xfId="0" applyFont="1" applyFill="1" applyBorder="1" applyAlignment="1" applyProtection="1">
      <alignment horizontal="center" vertical="center" wrapText="1"/>
    </xf>
    <xf numFmtId="0" fontId="65" fillId="7" borderId="20" xfId="0" applyFont="1" applyFill="1" applyBorder="1" applyAlignment="1" applyProtection="1">
      <alignment horizontal="center" vertical="center" wrapText="1"/>
    </xf>
    <xf numFmtId="0" fontId="65" fillId="7" borderId="21" xfId="0" applyFont="1" applyFill="1" applyBorder="1" applyAlignment="1" applyProtection="1">
      <alignment horizontal="center" vertical="center" wrapText="1"/>
    </xf>
    <xf numFmtId="0" fontId="65" fillId="7" borderId="24" xfId="0" applyFont="1" applyFill="1" applyBorder="1" applyAlignment="1" applyProtection="1">
      <alignment horizontal="center" vertical="center" wrapText="1"/>
    </xf>
    <xf numFmtId="0" fontId="65" fillId="7" borderId="25" xfId="0" applyFont="1" applyFill="1" applyBorder="1" applyAlignment="1" applyProtection="1">
      <alignment horizontal="center" vertical="center" wrapText="1"/>
    </xf>
    <xf numFmtId="0" fontId="65" fillId="7" borderId="11" xfId="0" applyFont="1" applyFill="1" applyBorder="1" applyAlignment="1" applyProtection="1">
      <alignment horizontal="center" vertical="center" wrapText="1"/>
    </xf>
    <xf numFmtId="170" fontId="13" fillId="0" borderId="17" xfId="0" applyNumberFormat="1" applyFont="1" applyBorder="1" applyAlignment="1" applyProtection="1">
      <alignment horizontal="center" vertical="center"/>
      <protection locked="0"/>
    </xf>
    <xf numFmtId="170" fontId="13" fillId="0" borderId="15" xfId="0" applyNumberFormat="1" applyFont="1" applyBorder="1" applyAlignment="1" applyProtection="1">
      <alignment horizontal="center" vertical="center"/>
      <protection locked="0"/>
    </xf>
    <xf numFmtId="0" fontId="53" fillId="0" borderId="2" xfId="0" applyFont="1" applyFill="1" applyBorder="1" applyAlignment="1" applyProtection="1">
      <alignment horizontal="left" vertical="center" wrapText="1"/>
    </xf>
    <xf numFmtId="0" fontId="53" fillId="0" borderId="10" xfId="0" applyFont="1" applyFill="1" applyBorder="1" applyAlignment="1" applyProtection="1">
      <alignment horizontal="left" vertical="center" wrapText="1"/>
    </xf>
    <xf numFmtId="0" fontId="40" fillId="0" borderId="3" xfId="0" applyFont="1" applyFill="1" applyBorder="1" applyAlignment="1" applyProtection="1">
      <alignment horizontal="center" vertical="top"/>
    </xf>
    <xf numFmtId="0" fontId="40" fillId="0" borderId="19" xfId="0" applyFont="1" applyFill="1" applyBorder="1" applyAlignment="1" applyProtection="1">
      <alignment horizontal="center" vertical="top"/>
    </xf>
    <xf numFmtId="0" fontId="13" fillId="0" borderId="0" xfId="0" applyFont="1" applyBorder="1" applyAlignment="1" applyProtection="1">
      <alignment horizontal="right"/>
    </xf>
    <xf numFmtId="0" fontId="40" fillId="0" borderId="3" xfId="0" applyFont="1" applyFill="1" applyBorder="1" applyAlignment="1" applyProtection="1">
      <alignment horizontal="center" vertical="top" wrapText="1" shrinkToFit="1"/>
    </xf>
    <xf numFmtId="0" fontId="106" fillId="7" borderId="17" xfId="0" applyFont="1" applyFill="1" applyBorder="1" applyAlignment="1" applyProtection="1">
      <alignment horizontal="left" vertical="top"/>
    </xf>
    <xf numFmtId="0" fontId="106" fillId="7" borderId="13" xfId="0" applyFont="1" applyFill="1" applyBorder="1" applyAlignment="1" applyProtection="1">
      <alignment horizontal="left" vertical="top"/>
    </xf>
    <xf numFmtId="0" fontId="106" fillId="7" borderId="15" xfId="0" applyFont="1" applyFill="1" applyBorder="1" applyAlignment="1" applyProtection="1">
      <alignment horizontal="left" vertical="top"/>
    </xf>
    <xf numFmtId="0" fontId="106" fillId="10" borderId="44" xfId="0" applyFont="1" applyFill="1" applyBorder="1" applyAlignment="1" applyProtection="1">
      <alignment horizontal="center" vertical="top"/>
    </xf>
    <xf numFmtId="0" fontId="106" fillId="10" borderId="45" xfId="0" applyFont="1" applyFill="1" applyBorder="1" applyAlignment="1" applyProtection="1">
      <alignment horizontal="center" vertical="top"/>
    </xf>
    <xf numFmtId="0" fontId="39" fillId="0" borderId="43" xfId="0" applyNumberFormat="1" applyFont="1" applyBorder="1" applyAlignment="1" applyProtection="1">
      <alignment horizontal="center" vertical="center"/>
      <protection locked="0"/>
    </xf>
    <xf numFmtId="0" fontId="39" fillId="0" borderId="18" xfId="0" applyNumberFormat="1" applyFont="1" applyBorder="1" applyAlignment="1" applyProtection="1">
      <alignment horizontal="center" vertical="center"/>
      <protection locked="0"/>
    </xf>
    <xf numFmtId="170" fontId="39" fillId="0" borderId="36" xfId="0" applyNumberFormat="1" applyFont="1" applyBorder="1" applyAlignment="1" applyProtection="1">
      <alignment horizontal="center" vertical="center"/>
      <protection locked="0"/>
    </xf>
    <xf numFmtId="170" fontId="39" fillId="0" borderId="18" xfId="0" applyNumberFormat="1" applyFont="1" applyBorder="1" applyAlignment="1" applyProtection="1">
      <alignment horizontal="center" vertical="center"/>
      <protection locked="0"/>
    </xf>
    <xf numFmtId="0" fontId="55" fillId="0" borderId="26" xfId="0" applyFont="1" applyBorder="1" applyAlignment="1" applyProtection="1">
      <alignment horizontal="left"/>
    </xf>
    <xf numFmtId="0" fontId="55" fillId="0" borderId="27" xfId="0" applyFont="1" applyBorder="1" applyAlignment="1" applyProtection="1">
      <alignment horizontal="left"/>
    </xf>
    <xf numFmtId="0" fontId="55" fillId="0" borderId="28" xfId="0" applyFont="1" applyBorder="1" applyAlignment="1" applyProtection="1">
      <alignment horizontal="left"/>
    </xf>
    <xf numFmtId="0" fontId="37" fillId="11" borderId="44" xfId="0" applyFont="1" applyFill="1" applyBorder="1" applyAlignment="1" applyProtection="1">
      <alignment horizontal="left" vertical="top" wrapText="1"/>
      <protection locked="0"/>
    </xf>
    <xf numFmtId="0" fontId="37" fillId="11" borderId="0" xfId="0" applyFont="1" applyFill="1" applyBorder="1" applyAlignment="1" applyProtection="1">
      <alignment horizontal="left" vertical="top" wrapText="1"/>
      <protection locked="0"/>
    </xf>
    <xf numFmtId="0" fontId="37" fillId="11" borderId="45" xfId="0" applyFont="1" applyFill="1" applyBorder="1" applyAlignment="1" applyProtection="1">
      <alignment horizontal="left" vertical="top" wrapText="1"/>
      <protection locked="0"/>
    </xf>
    <xf numFmtId="0" fontId="37" fillId="11" borderId="46" xfId="0" applyFont="1" applyFill="1" applyBorder="1" applyAlignment="1" applyProtection="1">
      <alignment horizontal="left" vertical="top" wrapText="1"/>
      <protection locked="0"/>
    </xf>
    <xf numFmtId="0" fontId="37" fillId="11" borderId="12" xfId="0" applyFont="1" applyFill="1" applyBorder="1" applyAlignment="1" applyProtection="1">
      <alignment horizontal="left" vertical="top" wrapText="1"/>
      <protection locked="0"/>
    </xf>
    <xf numFmtId="0" fontId="37" fillId="11" borderId="47" xfId="0" applyFont="1" applyFill="1" applyBorder="1" applyAlignment="1" applyProtection="1">
      <alignment horizontal="left" vertical="top" wrapText="1"/>
      <protection locked="0"/>
    </xf>
    <xf numFmtId="0" fontId="93" fillId="0" borderId="0" xfId="0" applyFont="1" applyBorder="1" applyAlignment="1" applyProtection="1">
      <alignment wrapText="1"/>
    </xf>
    <xf numFmtId="0" fontId="37" fillId="0" borderId="0" xfId="0" applyFont="1" applyBorder="1" applyAlignment="1" applyProtection="1">
      <alignment horizontal="left"/>
      <protection locked="0"/>
    </xf>
    <xf numFmtId="0" fontId="52" fillId="10" borderId="38" xfId="0" applyFont="1" applyFill="1" applyBorder="1" applyAlignment="1" applyProtection="1">
      <alignment horizontal="center" vertical="center" wrapText="1"/>
    </xf>
    <xf numFmtId="0" fontId="53" fillId="0" borderId="2" xfId="0" applyFont="1" applyFill="1" applyBorder="1" applyAlignment="1" applyProtection="1">
      <alignment horizontal="left" vertical="center" wrapText="1" shrinkToFit="1"/>
    </xf>
    <xf numFmtId="0" fontId="72" fillId="0" borderId="26" xfId="0" applyFont="1" applyFill="1" applyBorder="1" applyAlignment="1" applyProtection="1">
      <alignment horizontal="left" vertical="top" wrapText="1"/>
    </xf>
    <xf numFmtId="0" fontId="80" fillId="0" borderId="27" xfId="0" applyFont="1" applyFill="1" applyBorder="1" applyAlignment="1" applyProtection="1">
      <alignment horizontal="left" vertical="top"/>
    </xf>
    <xf numFmtId="0" fontId="80" fillId="0" borderId="28" xfId="0" applyFont="1" applyFill="1" applyBorder="1" applyAlignment="1" applyProtection="1">
      <alignment horizontal="left" vertical="top"/>
    </xf>
    <xf numFmtId="0" fontId="83" fillId="0" borderId="27" xfId="2" applyFont="1" applyFill="1" applyBorder="1" applyAlignment="1" applyProtection="1">
      <alignment horizontal="center"/>
    </xf>
    <xf numFmtId="0" fontId="86" fillId="0" borderId="27" xfId="0" applyFont="1" applyFill="1" applyBorder="1" applyAlignment="1" applyProtection="1">
      <alignment horizontal="center"/>
    </xf>
    <xf numFmtId="0" fontId="137" fillId="0" borderId="30" xfId="0" applyFont="1" applyFill="1" applyBorder="1" applyAlignment="1" applyProtection="1">
      <alignment vertical="center" wrapText="1"/>
    </xf>
    <xf numFmtId="0" fontId="137" fillId="0" borderId="24" xfId="0" applyFont="1" applyFill="1" applyBorder="1" applyAlignment="1" applyProtection="1">
      <alignment vertical="center" wrapText="1"/>
    </xf>
    <xf numFmtId="0" fontId="48" fillId="7" borderId="26" xfId="0" applyFont="1" applyFill="1" applyBorder="1" applyAlignment="1" applyProtection="1">
      <alignment horizontal="center" vertical="center" wrapText="1"/>
    </xf>
    <xf numFmtId="0" fontId="48" fillId="7" borderId="27" xfId="0" applyFont="1" applyFill="1" applyBorder="1" applyAlignment="1" applyProtection="1">
      <alignment horizontal="center" vertical="center" wrapText="1"/>
    </xf>
    <xf numFmtId="0" fontId="48" fillId="7"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51" fillId="7" borderId="26" xfId="0" applyFont="1" applyFill="1" applyBorder="1" applyAlignment="1" applyProtection="1">
      <alignment horizontal="center" vertical="center" wrapText="1"/>
    </xf>
    <xf numFmtId="0" fontId="51" fillId="7" borderId="27" xfId="0" applyFont="1" applyFill="1" applyBorder="1" applyAlignment="1" applyProtection="1">
      <alignment horizontal="center" vertical="center" wrapText="1"/>
    </xf>
    <xf numFmtId="0" fontId="51" fillId="7" borderId="28" xfId="0" applyFont="1" applyFill="1" applyBorder="1" applyAlignment="1" applyProtection="1">
      <alignment horizontal="center" vertical="center" wrapText="1"/>
    </xf>
    <xf numFmtId="0" fontId="54" fillId="0" borderId="0" xfId="0" applyFont="1" applyAlignment="1" applyProtection="1">
      <alignment horizontal="center"/>
    </xf>
    <xf numFmtId="0" fontId="48" fillId="0" borderId="0" xfId="0" applyFont="1" applyFill="1" applyBorder="1" applyAlignment="1" applyProtection="1">
      <alignment horizontal="center" vertical="center"/>
    </xf>
    <xf numFmtId="0" fontId="139" fillId="0" borderId="26" xfId="0" applyFont="1" applyFill="1" applyBorder="1" applyAlignment="1" applyProtection="1"/>
    <xf numFmtId="0" fontId="139" fillId="0" borderId="28" xfId="0" applyFont="1" applyFill="1" applyBorder="1" applyAlignment="1" applyProtection="1"/>
    <xf numFmtId="0" fontId="8" fillId="0" borderId="30" xfId="0" applyFont="1" applyBorder="1" applyAlignment="1" applyProtection="1">
      <alignment horizontal="left" vertical="center" wrapText="1"/>
    </xf>
    <xf numFmtId="0" fontId="8" fillId="0" borderId="21"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138" fillId="0" borderId="30" xfId="0" applyFont="1" applyFill="1" applyBorder="1" applyAlignment="1" applyProtection="1">
      <alignment vertical="center" wrapText="1"/>
    </xf>
    <xf numFmtId="0" fontId="138" fillId="0" borderId="21" xfId="0" applyFont="1" applyFill="1" applyBorder="1" applyAlignment="1" applyProtection="1">
      <alignment vertical="center" wrapText="1"/>
    </xf>
    <xf numFmtId="0" fontId="138" fillId="0" borderId="23" xfId="0" applyFont="1" applyFill="1" applyBorder="1" applyAlignment="1" applyProtection="1">
      <alignment vertical="center" wrapText="1"/>
    </xf>
    <xf numFmtId="0" fontId="138" fillId="0" borderId="22" xfId="0" applyFont="1" applyFill="1" applyBorder="1" applyAlignment="1" applyProtection="1">
      <alignment vertical="center" wrapText="1"/>
    </xf>
    <xf numFmtId="0" fontId="138" fillId="0" borderId="24" xfId="0" applyFont="1" applyFill="1" applyBorder="1" applyAlignment="1" applyProtection="1">
      <alignment vertical="center" wrapText="1"/>
    </xf>
    <xf numFmtId="0" fontId="138" fillId="0" borderId="11" xfId="0" applyFont="1" applyFill="1" applyBorder="1" applyAlignment="1" applyProtection="1">
      <alignment vertical="center" wrapText="1"/>
    </xf>
  </cellXfs>
  <cellStyles count="7">
    <cellStyle name="Currency" xfId="1" builtinId="4"/>
    <cellStyle name="Hyperlink" xfId="2" builtinId="8"/>
    <cellStyle name="Neutral 2" xfId="4"/>
    <cellStyle name="Normal" xfId="0" builtinId="0"/>
    <cellStyle name="Normal 2" xfId="3"/>
    <cellStyle name="Normal 3" xfId="5"/>
    <cellStyle name="Normal 3 2" xfId="6"/>
  </cellStyles>
  <dxfs count="1">
    <dxf>
      <fill>
        <patternFill>
          <bgColor indexed="43"/>
        </patternFill>
      </fill>
    </dxf>
  </dxfs>
  <tableStyles count="0" defaultTableStyle="TableStyleMedium9" defaultPivotStyle="PivotStyleLight16"/>
  <colors>
    <mruColors>
      <color rgb="FFF2F2F2"/>
      <color rgb="FFFFFFCC"/>
      <color rgb="FFFBFBFB"/>
      <color rgb="FFCCFFFF"/>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57149</xdr:rowOff>
    </xdr:from>
    <xdr:to>
      <xdr:col>12</xdr:col>
      <xdr:colOff>390526</xdr:colOff>
      <xdr:row>156</xdr:row>
      <xdr:rowOff>63500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7624" y="57149"/>
          <a:ext cx="7899402" cy="24771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u="sng">
              <a:solidFill>
                <a:schemeClr val="dk1"/>
              </a:solidFill>
              <a:effectLst/>
              <a:latin typeface="+mn-lt"/>
              <a:ea typeface="+mn-ea"/>
              <a:cs typeface="+mn-cs"/>
            </a:rPr>
            <a:t>INSTRUCTIONS FOR COMPLETING THE PERMISSION TO TRAVEL </a:t>
          </a:r>
          <a:endParaRPr lang="en-US" sz="1600" b="1">
            <a:solidFill>
              <a:schemeClr val="dk1"/>
            </a:solidFill>
            <a:effectLst/>
            <a:latin typeface="+mn-lt"/>
            <a:ea typeface="+mn-ea"/>
            <a:cs typeface="+mn-cs"/>
          </a:endParaRPr>
        </a:p>
        <a:p>
          <a:pPr algn="ctr"/>
          <a:r>
            <a:rPr lang="en-US" sz="1600" b="1" u="sng">
              <a:solidFill>
                <a:schemeClr val="dk1"/>
              </a:solidFill>
              <a:effectLst/>
              <a:latin typeface="+mn-lt"/>
              <a:ea typeface="+mn-ea"/>
              <a:cs typeface="+mn-cs"/>
            </a:rPr>
            <a:t>AND THE EMPLOYEE TRAVEL VOUCHER</a:t>
          </a:r>
        </a:p>
        <a:p>
          <a:pPr algn="ctr"/>
          <a:endParaRPr lang="en-US" sz="1600" b="1">
            <a:solidFill>
              <a:schemeClr val="dk1"/>
            </a:solidFill>
            <a:effectLst/>
            <a:latin typeface="+mn-lt"/>
            <a:ea typeface="+mn-ea"/>
            <a:cs typeface="+mn-cs"/>
          </a:endParaRPr>
        </a:p>
        <a:p>
          <a:r>
            <a:rPr lang="en-US" sz="1100">
              <a:solidFill>
                <a:schemeClr val="dk1"/>
              </a:solidFill>
              <a:effectLst/>
              <a:latin typeface="+mn-lt"/>
              <a:ea typeface="+mn-ea"/>
              <a:cs typeface="+mn-cs"/>
            </a:rPr>
            <a:t>It is important that the employee and the department forward the Permission to Travel to the University Travel Coordinator at least two weeks prior to travel. Upon the University Travel Coordinator’s approval, a signed copy will be returned. In order to request a travel advance, the employee must meet exception requirements. Please see website for requirement information.  </a:t>
          </a:r>
        </a:p>
        <a:p>
          <a:r>
            <a:rPr lang="en-US" sz="1100">
              <a:solidFill>
                <a:schemeClr val="dk1"/>
              </a:solidFill>
              <a:effectLst/>
              <a:latin typeface="+mn-lt"/>
              <a:ea typeface="+mn-ea"/>
              <a:cs typeface="+mn-cs"/>
            </a:rPr>
            <a:t>When the employee completes the Employee Travel Voucher, submit the signed Employee Travel Voucher, along with the required receipts and the copy of the approved Permission to Travel, to the </a:t>
          </a:r>
          <a:r>
            <a:rPr lang="en-US" sz="1100" u="sng">
              <a:solidFill>
                <a:schemeClr val="dk1"/>
              </a:solidFill>
              <a:effectLst/>
              <a:latin typeface="+mn-lt"/>
              <a:ea typeface="+mn-ea"/>
              <a:cs typeface="+mn-cs"/>
            </a:rPr>
            <a:t>Travel Office, 118 College Drive Box #5104</a:t>
          </a:r>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Employee Travel Vouchers received in the Travel Office by 5:00 p.m. Wednesday will be paid within three weeks after submission UNLESS the voucher has to be returned to the employee for correction or missing documentation. Travel reimbursement checks will be mailed to the Department's box number.</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l"/>
          <a:r>
            <a:rPr lang="en-US" sz="1600" b="1" u="sng">
              <a:solidFill>
                <a:schemeClr val="dk1"/>
              </a:solidFill>
              <a:effectLst/>
              <a:latin typeface="+mn-lt"/>
              <a:ea typeface="+mn-ea"/>
              <a:cs typeface="+mn-cs"/>
            </a:rPr>
            <a:t>PERMISSION TO TRAVEL</a:t>
          </a:r>
          <a:endParaRPr lang="en-US" sz="1600" b="1">
            <a:solidFill>
              <a:schemeClr val="dk1"/>
            </a:solidFill>
            <a:effectLst/>
            <a:latin typeface="+mn-lt"/>
            <a:ea typeface="+mn-ea"/>
            <a:cs typeface="+mn-cs"/>
          </a:endParaRPr>
        </a:p>
        <a:p>
          <a:pPr algn="l"/>
          <a:r>
            <a:rPr lang="en-US" sz="1100" u="sng">
              <a:solidFill>
                <a:schemeClr val="dk1"/>
              </a:solidFill>
              <a:effectLst/>
              <a:latin typeface="+mn-lt"/>
              <a:ea typeface="+mn-ea"/>
              <a:cs typeface="+mn-cs"/>
            </a:rPr>
            <a:t>HEADING INFORMATION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Enter your name, Social Security number (required if this is your first reimbursement), employee identification number, purpose of trip (a requirement by IHL) and location/place of visit, home department name, chartfield information, and the names of others accompanied on the same trip.  The chartfield information must be completed. (Chartfield information includes Fund/Program/Dept ID/Proj-Grant) on the </a:t>
          </a:r>
          <a:r>
            <a:rPr lang="en-US" sz="1100" b="1">
              <a:solidFill>
                <a:schemeClr val="dk1"/>
              </a:solidFill>
              <a:effectLst/>
              <a:latin typeface="+mn-lt"/>
              <a:ea typeface="+mn-ea"/>
              <a:cs typeface="+mn-cs"/>
            </a:rPr>
            <a:t>START HERE</a:t>
          </a:r>
          <a:r>
            <a:rPr lang="en-US" sz="1100">
              <a:solidFill>
                <a:schemeClr val="dk1"/>
              </a:solidFill>
              <a:effectLst/>
              <a:latin typeface="+mn-lt"/>
              <a:ea typeface="+mn-ea"/>
              <a:cs typeface="+mn-cs"/>
            </a:rPr>
            <a:t> page of the worksheet.  All information is imported to the other pages in the workbook to save you time.  If you click on those fields in the workbook to type it will give you the error message “The cell or chart that you are trying to change is protected and therefore read-only” </a:t>
          </a:r>
        </a:p>
        <a:p>
          <a:r>
            <a:rPr lang="en-US" sz="1100">
              <a:solidFill>
                <a:schemeClr val="dk1"/>
              </a:solidFill>
              <a:effectLst/>
              <a:latin typeface="+mn-lt"/>
              <a:ea typeface="+mn-ea"/>
              <a:cs typeface="+mn-cs"/>
            </a:rPr>
            <a:t>If travel is being charged to a grant, please forward to the Office of Contracts and Grants Accounting for approval signature Box #5174, before sending to the Travel Office.</a:t>
          </a:r>
        </a:p>
        <a:p>
          <a:r>
            <a:rPr lang="en-US" sz="1100" u="sng">
              <a:solidFill>
                <a:schemeClr val="dk1"/>
              </a:solidFill>
              <a:effectLst/>
              <a:latin typeface="+mn-lt"/>
              <a:ea typeface="+mn-ea"/>
              <a:cs typeface="+mn-cs"/>
            </a:rPr>
            <a:t>REGARDING CONFERENCES/WORKSHOPS/SEMINARS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Literature showing the hotel and conference blocked room rate must be attached to the Permission to Travel upon submission. If you stay at a hotel that exceeds the conference rate or a hotel other than the conference hotel and it exceeds the conference rate a waiver will be required to be reimbursed.  This is a State Requirement.   If the event does not have blocked rates set, the literature should show official date, location and events.</a:t>
          </a:r>
        </a:p>
        <a:p>
          <a:r>
            <a:rPr lang="en-US" sz="1100" u="sng">
              <a:solidFill>
                <a:schemeClr val="dk1"/>
              </a:solidFill>
              <a:effectLst/>
              <a:latin typeface="+mn-lt"/>
              <a:ea typeface="+mn-ea"/>
              <a:cs typeface="+mn-cs"/>
            </a:rPr>
            <a:t>ESTIMATED EXPENSES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Gathered your prices from the conference literature (room rates, included meals, registration fee) or the Travel Website (perdiem for location, mileage, rental car rates) to determine the best estimated cost of your trip.  </a:t>
          </a:r>
        </a:p>
        <a:p>
          <a:r>
            <a:rPr lang="en-US" sz="1100" u="sng">
              <a:solidFill>
                <a:schemeClr val="dk1"/>
              </a:solidFill>
              <a:effectLst/>
              <a:latin typeface="+mn-lt"/>
              <a:ea typeface="+mn-ea"/>
              <a:cs typeface="+mn-cs"/>
            </a:rPr>
            <a:t>ADVANCES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Prepayments are not to be confused with Travel Advances.  A travel advance is a separate check cut based off your expenses listed on the Permission to Travel.  Not, any expenses you have already paid.  The advance check is 80% and only cut 2 weeks before the start of the trip. </a:t>
          </a:r>
          <a:r>
            <a:rPr lang="en-US" sz="1100" u="sng">
              <a:solidFill>
                <a:schemeClr val="dk1"/>
              </a:solidFill>
              <a:effectLst/>
              <a:latin typeface="+mn-lt"/>
              <a:ea typeface="+mn-ea"/>
              <a:cs typeface="+mn-cs"/>
            </a:rPr>
            <a:t>Advances must fit exception criteria (see policy on website), if you DO NOT meet the exception criteria’s you will not get an advance</a:t>
          </a:r>
          <a:r>
            <a:rPr lang="en-US" sz="1100">
              <a:solidFill>
                <a:schemeClr val="dk1"/>
              </a:solidFill>
              <a:effectLst/>
              <a:latin typeface="+mn-lt"/>
              <a:ea typeface="+mn-ea"/>
              <a:cs typeface="+mn-cs"/>
            </a:rPr>
            <a:t>. To be reimbursed for expenses you have paid before the trip start date, do a Travel Voucher.</a:t>
          </a:r>
        </a:p>
        <a:p>
          <a:r>
            <a:rPr lang="en-US" sz="1100" u="sng">
              <a:solidFill>
                <a:schemeClr val="dk1"/>
              </a:solidFill>
              <a:effectLst/>
              <a:latin typeface="+mn-lt"/>
              <a:ea typeface="+mn-ea"/>
              <a:cs typeface="+mn-cs"/>
            </a:rPr>
            <a:t>MAXIMUM ALLOWED AMOUNTS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Complete this field if the Signature Authority will only allow a fixed amount to be reimbursed for your trip.   The Travel Office will pay up to, but not exceed the set maximum allowed amount. Enter amount on at “Maximum Allowed Amount”.</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600" b="1" u="sng">
              <a:solidFill>
                <a:schemeClr val="dk1"/>
              </a:solidFill>
              <a:effectLst/>
              <a:latin typeface="+mn-lt"/>
              <a:ea typeface="+mn-ea"/>
              <a:cs typeface="+mn-cs"/>
            </a:rPr>
            <a:t>TRAVEL VOUCHER</a:t>
          </a:r>
          <a:endParaRPr lang="en-US" sz="16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Expenses that Require Original Receipts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Lodging (itemized Hotel or Motel bill in traveler name)</a:t>
          </a:r>
        </a:p>
        <a:p>
          <a:r>
            <a:rPr lang="en-US" sz="1100">
              <a:solidFill>
                <a:schemeClr val="dk1"/>
              </a:solidFill>
              <a:effectLst/>
              <a:latin typeface="+mn-lt"/>
              <a:ea typeface="+mn-ea"/>
              <a:cs typeface="+mn-cs"/>
            </a:rPr>
            <a:t>Rail, bus or plane (e-ticket acceptable)</a:t>
          </a:r>
        </a:p>
        <a:p>
          <a:r>
            <a:rPr lang="en-US" sz="1100">
              <a:solidFill>
                <a:schemeClr val="dk1"/>
              </a:solidFill>
              <a:effectLst/>
              <a:latin typeface="+mn-lt"/>
              <a:ea typeface="+mn-ea"/>
              <a:cs typeface="+mn-cs"/>
            </a:rPr>
            <a:t>Registration fees</a:t>
          </a:r>
        </a:p>
        <a:p>
          <a:r>
            <a:rPr lang="en-US" sz="1100">
              <a:solidFill>
                <a:schemeClr val="dk1"/>
              </a:solidFill>
              <a:effectLst/>
              <a:latin typeface="+mn-lt"/>
              <a:ea typeface="+mn-ea"/>
              <a:cs typeface="+mn-cs"/>
            </a:rPr>
            <a:t>Car rental receipt (also required for fuel reimbursement)</a:t>
          </a:r>
        </a:p>
        <a:p>
          <a:r>
            <a:rPr lang="en-US" sz="1100">
              <a:solidFill>
                <a:schemeClr val="dk1"/>
              </a:solidFill>
              <a:effectLst/>
              <a:latin typeface="+mn-lt"/>
              <a:ea typeface="+mn-ea"/>
              <a:cs typeface="+mn-cs"/>
            </a:rPr>
            <a:t>Telephone expense (only as listed on hotel receipt)</a:t>
          </a:r>
        </a:p>
        <a:p>
          <a:r>
            <a:rPr lang="en-US" sz="1100">
              <a:solidFill>
                <a:schemeClr val="dk1"/>
              </a:solidFill>
              <a:effectLst/>
              <a:latin typeface="+mn-lt"/>
              <a:ea typeface="+mn-ea"/>
              <a:cs typeface="+mn-cs"/>
            </a:rPr>
            <a:t>Gas for rental vehicle (rental receipt required)</a:t>
          </a:r>
        </a:p>
        <a:p>
          <a:r>
            <a:rPr lang="en-US" sz="1100">
              <a:solidFill>
                <a:schemeClr val="dk1"/>
              </a:solidFill>
              <a:effectLst/>
              <a:latin typeface="+mn-lt"/>
              <a:ea typeface="+mn-ea"/>
              <a:cs typeface="+mn-cs"/>
            </a:rPr>
            <a:t>Taxi-Limousine in excess of $10.00</a:t>
          </a:r>
        </a:p>
        <a:p>
          <a:r>
            <a:rPr lang="en-US" sz="1100">
              <a:solidFill>
                <a:schemeClr val="dk1"/>
              </a:solidFill>
              <a:effectLst/>
              <a:latin typeface="+mn-lt"/>
              <a:ea typeface="+mn-ea"/>
              <a:cs typeface="+mn-cs"/>
            </a:rPr>
            <a:t>Parking/Tolls in excess of $10.00</a:t>
          </a:r>
        </a:p>
        <a:p>
          <a:r>
            <a:rPr lang="en-US" sz="1100">
              <a:solidFill>
                <a:schemeClr val="dk1"/>
              </a:solidFill>
              <a:effectLst/>
              <a:latin typeface="+mn-lt"/>
              <a:ea typeface="+mn-ea"/>
              <a:cs typeface="+mn-cs"/>
            </a:rPr>
            <a:t>Airline Baggage Fees </a:t>
          </a:r>
        </a:p>
        <a:p>
          <a:r>
            <a:rPr lang="en-US" sz="1100">
              <a:solidFill>
                <a:schemeClr val="dk1"/>
              </a:solidFill>
              <a:effectLst/>
              <a:latin typeface="+mn-lt"/>
              <a:ea typeface="+mn-ea"/>
              <a:cs typeface="+mn-cs"/>
            </a:rPr>
            <a:t>Tips in excess of $10.00 require receipt (over $10.00 without a receipt MUST be itemized with dates, amounts, and payees).</a:t>
          </a:r>
        </a:p>
        <a:p>
          <a:r>
            <a:rPr lang="en-US" sz="1100">
              <a:solidFill>
                <a:schemeClr val="dk1"/>
              </a:solidFill>
              <a:effectLst/>
              <a:latin typeface="+mn-lt"/>
              <a:ea typeface="+mn-ea"/>
              <a:cs typeface="+mn-cs"/>
            </a:rPr>
            <a:t>BREF – Business Meal(s) (Itemized receipt)</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PERSONAL MEALS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claim the cost of meals, you must be on University business which includes overnight lodging. MEALS WILL NOT BE REIMBURSED UNLESS THERE IS AN OVERNIGHT STAY. Indicate your lodging from hotel charges (do not lump total on one day for multiple nights) or identify how lodging was paid. Type in lodging field; write in the lodging field after printing voucher.  Do not leave the lodging area blank if you are claiming meals.</a:t>
          </a:r>
        </a:p>
        <a:p>
          <a:r>
            <a:rPr lang="en-US" sz="1100">
              <a:solidFill>
                <a:schemeClr val="dk1"/>
              </a:solidFill>
              <a:effectLst/>
              <a:latin typeface="+mn-lt"/>
              <a:ea typeface="+mn-ea"/>
              <a:cs typeface="+mn-cs"/>
            </a:rPr>
            <a:t>Maximum meal reimbursement rates: A list is available on the Travel web site at https://www.usm.edu/procurement-contract-services/meal-allowance-index-state </a:t>
          </a:r>
        </a:p>
        <a:p>
          <a:r>
            <a:rPr lang="en-US" sz="1100">
              <a:solidFill>
                <a:schemeClr val="dk1"/>
              </a:solidFill>
              <a:effectLst/>
              <a:latin typeface="+mn-lt"/>
              <a:ea typeface="+mn-ea"/>
              <a:cs typeface="+mn-cs"/>
            </a:rPr>
            <a:t>Please refrain from paying for other employee’s meals if possible. If paying for another employee(s) indicate the meal paid, name of employee(s), signature from employee(s).  </a:t>
          </a:r>
        </a:p>
        <a:p>
          <a:r>
            <a:rPr lang="en-US" sz="1100" u="sng">
              <a:solidFill>
                <a:schemeClr val="dk1"/>
              </a:solidFill>
              <a:effectLst/>
              <a:latin typeface="+mn-lt"/>
              <a:ea typeface="+mn-ea"/>
              <a:cs typeface="+mn-cs"/>
            </a:rPr>
            <a:t>GROUP MEAL(S)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paying for a group or for people outside of the University, complete Business Related Expense Form. Enter dollar amount under total. The total will transfer to page 1 of the Travel Voucher.  Do NOT enter the meal in the Personal Meals and Lodging section.  BREF require an itemized receipt. No alcohol or tips in excess of 15% (other than allowable rounding or restaurant imposed amounts on groups) can be claimed for reimbursement.</a:t>
          </a:r>
        </a:p>
        <a:p>
          <a:r>
            <a:rPr lang="en-US" sz="1100" u="sng">
              <a:solidFill>
                <a:schemeClr val="dk1"/>
              </a:solidFill>
              <a:effectLst/>
              <a:latin typeface="+mn-lt"/>
              <a:ea typeface="+mn-ea"/>
              <a:cs typeface="+mn-cs"/>
            </a:rPr>
            <a:t>LODGING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a:t>
          </a:r>
        </a:p>
        <a:p>
          <a:r>
            <a:rPr lang="en-US" sz="1100" u="sng">
              <a:solidFill>
                <a:schemeClr val="dk1"/>
              </a:solidFill>
              <a:effectLst/>
              <a:latin typeface="+mn-lt"/>
              <a:ea typeface="+mn-ea"/>
              <a:cs typeface="+mn-cs"/>
            </a:rPr>
            <a:t>TRAVEL OF PERSONAL VEHICLE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https://www.usm.edu/procurement-contract-services/official-mileage-listing-and-reimbursement-rate </a:t>
          </a:r>
        </a:p>
        <a:p>
          <a:r>
            <a:rPr lang="en-US" sz="1100">
              <a:solidFill>
                <a:schemeClr val="dk1"/>
              </a:solidFill>
              <a:effectLst/>
              <a:latin typeface="+mn-lt"/>
              <a:ea typeface="+mn-ea"/>
              <a:cs typeface="+mn-cs"/>
            </a:rPr>
            <a:t>Enter the date; </a:t>
          </a:r>
          <a:r>
            <a:rPr lang="en-US" sz="1100" u="sng">
              <a:solidFill>
                <a:schemeClr val="dk1"/>
              </a:solidFill>
              <a:effectLst/>
              <a:latin typeface="+mn-lt"/>
              <a:ea typeface="+mn-ea"/>
              <a:cs typeface="+mn-cs"/>
            </a:rPr>
            <a:t>location</a:t>
          </a:r>
          <a:r>
            <a:rPr lang="en-US" sz="1100">
              <a:solidFill>
                <a:schemeClr val="dk1"/>
              </a:solidFill>
              <a:effectLst/>
              <a:latin typeface="+mn-lt"/>
              <a:ea typeface="+mn-ea"/>
              <a:cs typeface="+mn-cs"/>
            </a:rPr>
            <a:t> leaving from, city and state; the </a:t>
          </a:r>
          <a:r>
            <a:rPr lang="en-US" sz="1100" u="sng">
              <a:solidFill>
                <a:schemeClr val="dk1"/>
              </a:solidFill>
              <a:effectLst/>
              <a:latin typeface="+mn-lt"/>
              <a:ea typeface="+mn-ea"/>
              <a:cs typeface="+mn-cs"/>
            </a:rPr>
            <a:t>location</a:t>
          </a:r>
          <a:r>
            <a:rPr lang="en-US" sz="1100">
              <a:solidFill>
                <a:schemeClr val="dk1"/>
              </a:solidFill>
              <a:effectLst/>
              <a:latin typeface="+mn-lt"/>
              <a:ea typeface="+mn-ea"/>
              <a:cs typeface="+mn-cs"/>
            </a:rPr>
            <a:t> driven to, city and state; and the number of miles. A round-trip may be entered on one line as "Hattiesburg to Jackson (RT)." Total the miles driven, and multiply by the official rate for the total reimbursable amount per mile. Mileage reimbursement cannot exceed cost of airline coach ticket.</a:t>
          </a:r>
        </a:p>
        <a:p>
          <a:r>
            <a:rPr lang="en-US" sz="1100">
              <a:solidFill>
                <a:schemeClr val="dk1"/>
              </a:solidFill>
              <a:effectLst/>
              <a:latin typeface="+mn-lt"/>
              <a:ea typeface="+mn-ea"/>
              <a:cs typeface="+mn-cs"/>
            </a:rPr>
            <a:t>Visit our web site for official mileage listing.  https://www.usm.edu/procurement-contract-services/official-mileage-listing-and-reimbursement-rate </a:t>
          </a:r>
        </a:p>
        <a:p>
          <a:r>
            <a:rPr lang="en-US" sz="1100">
              <a:solidFill>
                <a:schemeClr val="dk1"/>
              </a:solidFill>
              <a:effectLst/>
              <a:latin typeface="+mn-lt"/>
              <a:ea typeface="+mn-ea"/>
              <a:cs typeface="+mn-cs"/>
            </a:rPr>
            <a:t>Be sure to confirm your mileage prior to sending your voucher to avoid an incorrect calculation.</a:t>
          </a:r>
        </a:p>
        <a:p>
          <a:r>
            <a:rPr lang="en-US" sz="1100">
              <a:solidFill>
                <a:schemeClr val="dk1"/>
              </a:solidFill>
              <a:effectLst/>
              <a:latin typeface="+mn-lt"/>
              <a:ea typeface="+mn-ea"/>
              <a:cs typeface="+mn-cs"/>
            </a:rPr>
            <a:t>University vehicle expenses (fuel, oil, repairs) will not be reimbursed on travel vouchers. Send an Employee Reimbursement Voucher to A/P to be reimbursed for University Vehicle expenses.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TRAVEL BY PUBLIC CARRIER</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airline passenger receipt (e-ticket) and itinerary for each trip must be attached to the voucher. </a:t>
          </a:r>
          <a:r>
            <a:rPr lang="en-US" sz="1100" u="sng">
              <a:solidFill>
                <a:schemeClr val="dk1"/>
              </a:solidFill>
              <a:effectLst/>
              <a:latin typeface="+mn-lt"/>
              <a:ea typeface="+mn-ea"/>
              <a:cs typeface="+mn-cs"/>
            </a:rPr>
            <a:t>Attach required (2) two airfare cost comparisons to show that you purchased the lowest rate</a:t>
          </a:r>
          <a:r>
            <a:rPr lang="en-US" sz="1100">
              <a:solidFill>
                <a:schemeClr val="dk1"/>
              </a:solidFill>
              <a:effectLst/>
              <a:latin typeface="+mn-lt"/>
              <a:ea typeface="+mn-ea"/>
              <a:cs typeface="+mn-cs"/>
            </a:rPr>
            <a:t>. The least expensive routing should be used. If the flight price is in excess of the lowest rate on the cost comparison, a Waiver must be attached to the voucher to justify using that fare.  </a:t>
          </a:r>
        </a:p>
        <a:p>
          <a:r>
            <a:rPr lang="en-US" sz="1100">
              <a:solidFill>
                <a:schemeClr val="dk1"/>
              </a:solidFill>
              <a:effectLst/>
              <a:latin typeface="+mn-lt"/>
              <a:ea typeface="+mn-ea"/>
              <a:cs typeface="+mn-cs"/>
            </a:rPr>
            <a:t>Enter the departure date; city departing from and destination city; whether airline, train, or bus; and the total amount of the ticket. All travel by public carrier will be reimbursed at the economy trip fare. Additional costs for seating upgrades, early boarding, blankets/pillow sets are not reimbursable. </a:t>
          </a:r>
        </a:p>
        <a:p>
          <a:r>
            <a:rPr lang="en-US" sz="1100" u="sng">
              <a:solidFill>
                <a:schemeClr val="dk1"/>
              </a:solidFill>
              <a:effectLst/>
              <a:latin typeface="+mn-lt"/>
              <a:ea typeface="+mn-ea"/>
              <a:cs typeface="+mn-cs"/>
            </a:rPr>
            <a:t>OTHER EXPENSES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Registration Fee- Original receipt, cleared check, credit card statement showing payment</a:t>
          </a:r>
        </a:p>
        <a:p>
          <a:r>
            <a:rPr lang="en-US" sz="1100">
              <a:solidFill>
                <a:schemeClr val="dk1"/>
              </a:solidFill>
              <a:effectLst/>
              <a:latin typeface="+mn-lt"/>
              <a:ea typeface="+mn-ea"/>
              <a:cs typeface="+mn-cs"/>
            </a:rPr>
            <a:t>Rental Car –Itemized receipt (summary statement not allowed)</a:t>
          </a:r>
        </a:p>
        <a:p>
          <a:r>
            <a:rPr lang="en-US" sz="1100">
              <a:solidFill>
                <a:schemeClr val="dk1"/>
              </a:solidFill>
              <a:effectLst/>
              <a:latin typeface="+mn-lt"/>
              <a:ea typeface="+mn-ea"/>
              <a:cs typeface="+mn-cs"/>
            </a:rPr>
            <a:t>Rental Car Fuel- original receipt (no exception)</a:t>
          </a:r>
        </a:p>
        <a:p>
          <a:r>
            <a:rPr lang="en-US" sz="1100">
              <a:solidFill>
                <a:schemeClr val="dk1"/>
              </a:solidFill>
              <a:effectLst/>
              <a:latin typeface="+mn-lt"/>
              <a:ea typeface="+mn-ea"/>
              <a:cs typeface="+mn-cs"/>
            </a:rPr>
            <a:t>Personal Vehicle Fuel- original receipt (no exception)</a:t>
          </a:r>
        </a:p>
        <a:p>
          <a:r>
            <a:rPr lang="en-US" sz="1100">
              <a:solidFill>
                <a:schemeClr val="dk1"/>
              </a:solidFill>
              <a:effectLst/>
              <a:latin typeface="+mn-lt"/>
              <a:ea typeface="+mn-ea"/>
              <a:cs typeface="+mn-cs"/>
            </a:rPr>
            <a:t>Banquet Fee – proof of payment</a:t>
          </a:r>
        </a:p>
        <a:p>
          <a:r>
            <a:rPr lang="en-US" sz="1100">
              <a:solidFill>
                <a:schemeClr val="dk1"/>
              </a:solidFill>
              <a:effectLst/>
              <a:latin typeface="+mn-lt"/>
              <a:ea typeface="+mn-ea"/>
              <a:cs typeface="+mn-cs"/>
            </a:rPr>
            <a:t>Airline Luggage Fee (bag fees) – Airline receipt, credit card statement</a:t>
          </a:r>
        </a:p>
        <a:p>
          <a:r>
            <a:rPr lang="en-US" sz="1100">
              <a:solidFill>
                <a:schemeClr val="dk1"/>
              </a:solidFill>
              <a:effectLst/>
              <a:latin typeface="+mn-lt"/>
              <a:ea typeface="+mn-ea"/>
              <a:cs typeface="+mn-cs"/>
            </a:rPr>
            <a:t>Telephone – must be on hotel bill</a:t>
          </a:r>
        </a:p>
        <a:p>
          <a:r>
            <a:rPr lang="en-US" sz="1100">
              <a:solidFill>
                <a:schemeClr val="dk1"/>
              </a:solidFill>
              <a:effectLst/>
              <a:latin typeface="+mn-lt"/>
              <a:ea typeface="+mn-ea"/>
              <a:cs typeface="+mn-cs"/>
            </a:rPr>
            <a:t>Hotel Internet – must be on hotel bill</a:t>
          </a:r>
        </a:p>
        <a:p>
          <a:r>
            <a:rPr lang="en-US" sz="1100">
              <a:solidFill>
                <a:schemeClr val="dk1"/>
              </a:solidFill>
              <a:effectLst/>
              <a:latin typeface="+mn-lt"/>
              <a:ea typeface="+mn-ea"/>
              <a:cs typeface="+mn-cs"/>
            </a:rPr>
            <a:t>Parking – original receipt</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Expenses that do NOT Require Receipts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Meals, including tips</a:t>
          </a:r>
        </a:p>
        <a:p>
          <a:r>
            <a:rPr lang="en-US" sz="1100">
              <a:solidFill>
                <a:schemeClr val="dk1"/>
              </a:solidFill>
              <a:effectLst/>
              <a:latin typeface="+mn-lt"/>
              <a:ea typeface="+mn-ea"/>
              <a:cs typeface="+mn-cs"/>
            </a:rPr>
            <a:t>Mileage of personal vehicle</a:t>
          </a:r>
        </a:p>
        <a:p>
          <a:r>
            <a:rPr lang="en-US" sz="1100">
              <a:solidFill>
                <a:schemeClr val="dk1"/>
              </a:solidFill>
              <a:effectLst/>
              <a:latin typeface="+mn-lt"/>
              <a:ea typeface="+mn-ea"/>
              <a:cs typeface="+mn-cs"/>
            </a:rPr>
            <a:t>Tips for less than $10.00</a:t>
          </a:r>
        </a:p>
        <a:p>
          <a:r>
            <a:rPr lang="en-US" sz="1100">
              <a:solidFill>
                <a:schemeClr val="dk1"/>
              </a:solidFill>
              <a:effectLst/>
              <a:latin typeface="+mn-lt"/>
              <a:ea typeface="+mn-ea"/>
              <a:cs typeface="+mn-cs"/>
            </a:rPr>
            <a:t>Taxi-Limousine less than $10.00</a:t>
          </a:r>
        </a:p>
        <a:p>
          <a:r>
            <a:rPr lang="en-US" sz="1100">
              <a:solidFill>
                <a:schemeClr val="dk1"/>
              </a:solidFill>
              <a:effectLst/>
              <a:latin typeface="+mn-lt"/>
              <a:ea typeface="+mn-ea"/>
              <a:cs typeface="+mn-cs"/>
            </a:rPr>
            <a:t>Parking/Tolls less than $10.00</a:t>
          </a:r>
        </a:p>
        <a:p>
          <a:r>
            <a:rPr lang="en-US" sz="1100">
              <a:solidFill>
                <a:schemeClr val="dk1"/>
              </a:solidFill>
              <a:effectLst/>
              <a:latin typeface="+mn-lt"/>
              <a:ea typeface="+mn-ea"/>
              <a:cs typeface="+mn-cs"/>
            </a:rPr>
            <a:t>Tips for baggage handling less than $10.00.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Expenses NOT paid on the travel voucher</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-Dues</a:t>
          </a:r>
        </a:p>
        <a:p>
          <a:r>
            <a:rPr lang="en-US" sz="1100">
              <a:solidFill>
                <a:schemeClr val="dk1"/>
              </a:solidFill>
              <a:effectLst/>
              <a:latin typeface="+mn-lt"/>
              <a:ea typeface="+mn-ea"/>
              <a:cs typeface="+mn-cs"/>
            </a:rPr>
            <a:t>-Abstracts</a:t>
          </a:r>
        </a:p>
        <a:p>
          <a:r>
            <a:rPr lang="en-US" sz="1100">
              <a:solidFill>
                <a:schemeClr val="dk1"/>
              </a:solidFill>
              <a:effectLst/>
              <a:latin typeface="+mn-lt"/>
              <a:ea typeface="+mn-ea"/>
              <a:cs typeface="+mn-cs"/>
            </a:rPr>
            <a:t>-Supplies/purchases to conduct business</a:t>
          </a:r>
        </a:p>
        <a:p>
          <a:r>
            <a:rPr lang="en-US" sz="1100">
              <a:solidFill>
                <a:schemeClr val="dk1"/>
              </a:solidFill>
              <a:effectLst/>
              <a:latin typeface="+mn-lt"/>
              <a:ea typeface="+mn-ea"/>
              <a:cs typeface="+mn-cs"/>
            </a:rPr>
            <a:t>-Mailing </a:t>
          </a:r>
        </a:p>
        <a:p>
          <a:r>
            <a:rPr lang="en-US" sz="1100">
              <a:solidFill>
                <a:schemeClr val="dk1"/>
              </a:solidFill>
              <a:effectLst/>
              <a:latin typeface="+mn-lt"/>
              <a:ea typeface="+mn-ea"/>
              <a:cs typeface="+mn-cs"/>
            </a:rPr>
            <a:t>-Personal Calls</a:t>
          </a:r>
        </a:p>
        <a:p>
          <a:r>
            <a:rPr lang="en-US" sz="1100">
              <a:solidFill>
                <a:schemeClr val="dk1"/>
              </a:solidFill>
              <a:effectLst/>
              <a:latin typeface="+mn-lt"/>
              <a:ea typeface="+mn-ea"/>
              <a:cs typeface="+mn-cs"/>
            </a:rPr>
            <a:t>-ATM Fee</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Attach a waiver to explain any travel expenses as a result of out of the ordinary arrangements or deviation to policy</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TOTALS AND OTHER INFORMATION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Travel Voucher is signed by the employee and approved by the next level of supervision. No employee can approve his/her own travel. It is recommended that employees maintain for their own record copies of all receipts and approved travel forms. MAKE SURE REQUIRED RECEIPTS ARE ATTACHED. Small receipts should be taped down to a blank sheet of paper. Write your name, destination, and trip date on the paper in case it is separated and staple it to your voucher.</a:t>
          </a:r>
        </a:p>
        <a:p>
          <a:r>
            <a:rPr lang="en-US" sz="1100">
              <a:solidFill>
                <a:schemeClr val="dk1"/>
              </a:solidFill>
              <a:effectLst/>
              <a:latin typeface="+mn-lt"/>
              <a:ea typeface="+mn-ea"/>
              <a:cs typeface="+mn-cs"/>
            </a:rPr>
            <a:t>All documentation and attached receipts should be forwarded to University Travel, 118 College Drive #5104.</a:t>
          </a:r>
        </a:p>
        <a:p>
          <a:r>
            <a:rPr lang="en-US" sz="1100">
              <a:solidFill>
                <a:schemeClr val="dk1"/>
              </a:solidFill>
              <a:effectLst/>
              <a:latin typeface="+mn-lt"/>
              <a:ea typeface="+mn-ea"/>
              <a:cs typeface="+mn-cs"/>
            </a:rPr>
            <a:t>If an expense is not allowable or is not properly documented, it will be subtracted from the voucher.  If expenses are questionable an error sheet will be returned to the traveler for additional information.</a:t>
          </a:r>
        </a:p>
        <a:p>
          <a:r>
            <a:rPr lang="en-US" sz="1100" b="1" u="sng">
              <a:solidFill>
                <a:schemeClr val="dk1"/>
              </a:solidFill>
              <a:effectLst/>
              <a:latin typeface="+mn-lt"/>
              <a:ea typeface="+mn-ea"/>
              <a:cs typeface="+mn-cs"/>
            </a:rPr>
            <a:t>SIGNATURES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Certify by signature that the expenses are appropriate business expenses incurred by you on behalf of the University.  Certify that you are entitled to reimbursement for the expenses and that they conform to all applicable University policies and procedures.  Certify No alcohol or tips in excess of 15% (other than allowable rounding or restaurant imposed amounts on groups) are claimed for reimbursement.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The Penalty for presenting fraudulent claim is a fine of no more than $250.00; civil liability for the full amount received illegally, and, in addition, removal from office or position held by the person presenting such claim (Section 25-3-45, Mississippi Code 1972).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Visit our web site for Travel Policies and Procedures</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https://www.usm.edu/procurement-contract-services/travel-policies-and-procedures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609600</xdr:colOff>
      <xdr:row>0</xdr:row>
      <xdr:rowOff>53340</xdr:rowOff>
    </xdr:from>
    <xdr:to>
      <xdr:col>2</xdr:col>
      <xdr:colOff>1463039</xdr:colOff>
      <xdr:row>2</xdr:row>
      <xdr:rowOff>64770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15340" y="53340"/>
          <a:ext cx="2499359" cy="38481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2815167</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13783" y="6998758"/>
          <a:ext cx="10045700" cy="27484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u="sng">
              <a:solidFill>
                <a:srgbClr val="FF0000"/>
              </a:solidFill>
              <a:latin typeface="Arial Narrow" panose="020B0606020202030204" pitchFamily="34" charset="0"/>
            </a:rPr>
            <a:t>Outstanding Travel Advances: </a:t>
          </a:r>
        </a:p>
        <a:p>
          <a:r>
            <a:rPr lang="en-US" sz="1400" b="1">
              <a:latin typeface="Arial Narrow" panose="020B0606020202030204" pitchFamily="34" charset="0"/>
            </a:rPr>
            <a:t>• Travel Advances are due within 15 days after return from trip.</a:t>
          </a:r>
        </a:p>
        <a:p>
          <a:r>
            <a:rPr lang="en-US" sz="1400" b="1">
              <a:latin typeface="Arial Narrow" panose="020B0606020202030204" pitchFamily="34" charset="0"/>
            </a:rPr>
            <a:t>• If the employee is past due a second time, the employee will be ineligible for future advances for a period of one year.  Any travel during that year will be on a “reimbursement only” basis.</a:t>
          </a:r>
        </a:p>
        <a:p>
          <a:r>
            <a:rPr lang="en-US" sz="1400" b="1">
              <a:latin typeface="Arial Narrow" panose="020B0606020202030204" pitchFamily="34" charset="0"/>
            </a:rPr>
            <a:t>• If an employee has had their eligibility for advances revoked and then reinstated, any further revocation will be permanent.</a:t>
          </a:r>
        </a:p>
        <a:p>
          <a:r>
            <a:rPr lang="en-US" sz="1400" b="1">
              <a:latin typeface="Arial Narrow" panose="020B0606020202030204" pitchFamily="34" charset="0"/>
            </a:rPr>
            <a:t>• </a:t>
          </a:r>
          <a:r>
            <a:rPr lang="en-US" sz="1400" b="1" u="sng">
              <a:latin typeface="Arial Narrow" panose="020B0606020202030204" pitchFamily="34" charset="0"/>
            </a:rPr>
            <a:t>If it should become necessary to do a deduction from your payroll check, the </a:t>
          </a:r>
          <a:r>
            <a:rPr lang="en-US" sz="1400" b="1" u="sng">
              <a:solidFill>
                <a:srgbClr val="FF0000"/>
              </a:solidFill>
              <a:latin typeface="Arial Narrow" panose="020B0606020202030204" pitchFamily="34" charset="0"/>
            </a:rPr>
            <a:t>employee will not qualify for future travel advances</a:t>
          </a:r>
          <a:r>
            <a:rPr lang="en-US" sz="1400" b="1">
              <a:latin typeface="Arial Narrow" panose="020B0606020202030204" pitchFamily="34" charset="0"/>
            </a:rPr>
            <a:t>. The deduction instituted will be the amount of the outstanding Travel Advance, not to exceed one-half of the employee's net pay. This deduction will continue until the outstanding Travel Advance is settled by the Travel Office. Undergraduates</a:t>
          </a:r>
          <a:r>
            <a:rPr lang="en-US" sz="1400" b="1" baseline="0">
              <a:latin typeface="Arial Narrow" panose="020B0606020202030204" pitchFamily="34" charset="0"/>
            </a:rPr>
            <a:t> will have a hold placed on their student records in the amount of the advance.</a:t>
          </a:r>
          <a:endParaRPr lang="en-US" sz="1400" b="1">
            <a:latin typeface="Arial Narrow" panose="020B0606020202030204" pitchFamily="34" charset="0"/>
          </a:endParaRPr>
        </a:p>
        <a:p>
          <a:r>
            <a:rPr lang="en-US" sz="1400" b="1">
              <a:latin typeface="Arial Narrow" panose="020B0606020202030204" pitchFamily="34" charset="0"/>
            </a:rPr>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400" b="1">
              <a:latin typeface="Arial Narrow" panose="020B0606020202030204" pitchFamily="34" charset="0"/>
            </a:rPr>
            <a:t>• Do Not Send CASH in Campus Mail! If cash is sent through campus mail and the funds are lost, the employee will remain</a:t>
          </a:r>
        </a:p>
        <a:p>
          <a:r>
            <a:rPr lang="en-US" sz="1400" b="1">
              <a:latin typeface="Arial Narrow" panose="020B0606020202030204" pitchFamily="34" charset="0"/>
            </a:rPr>
            <a:t> responsible for the balance of the unspent advance funds</a:t>
          </a:r>
          <a:r>
            <a:rPr lang="en-US" sz="1400">
              <a:latin typeface="Arial Narrow" panose="020B0606020202030204"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695325</xdr:colOff>
      <xdr:row>40</xdr:row>
      <xdr:rowOff>123825</xdr:rowOff>
    </xdr:from>
    <xdr:to>
      <xdr:col>11</xdr:col>
      <xdr:colOff>809625</xdr:colOff>
      <xdr:row>40</xdr:row>
      <xdr:rowOff>123825</xdr:rowOff>
    </xdr:to>
    <xdr:sp macro="" textlink="">
      <xdr:nvSpPr>
        <xdr:cNvPr id="7192" name="Line 2">
          <a:extLst>
            <a:ext uri="{FF2B5EF4-FFF2-40B4-BE49-F238E27FC236}">
              <a16:creationId xmlns:a16="http://schemas.microsoft.com/office/drawing/2014/main" id="{00000000-0008-0000-0900-0000181C0000}"/>
            </a:ext>
          </a:extLst>
        </xdr:cNvPr>
        <xdr:cNvSpPr>
          <a:spLocks noChangeShapeType="1"/>
        </xdr:cNvSpPr>
      </xdr:nvSpPr>
      <xdr:spPr bwMode="auto">
        <a:xfrm flipV="1">
          <a:off x="7648575" y="11515725"/>
          <a:ext cx="114300" cy="0"/>
        </a:xfrm>
        <a:prstGeom prst="line">
          <a:avLst/>
        </a:prstGeom>
        <a:noFill/>
        <a:ln w="9525">
          <a:solidFill>
            <a:srgbClr val="000000"/>
          </a:solidFill>
          <a:round/>
          <a:headEnd/>
          <a:tailEnd type="triangle" w="lg" len="lg"/>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172508</xdr:colOff>
      <xdr:row>0</xdr:row>
      <xdr:rowOff>113244</xdr:rowOff>
    </xdr:from>
    <xdr:to>
      <xdr:col>12</xdr:col>
      <xdr:colOff>74084</xdr:colOff>
      <xdr:row>68</xdr:row>
      <xdr:rowOff>31750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2508" y="113244"/>
          <a:ext cx="7405159" cy="10713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chemeClr val="dk1"/>
              </a:solidFill>
              <a:latin typeface="Arial Narrow" panose="020B0606020202030204" pitchFamily="34" charset="0"/>
              <a:ea typeface="+mn-ea"/>
              <a:cs typeface="Arial" pitchFamily="34" charset="0"/>
            </a:rPr>
            <a:t>Instructions for charging registration fees using the Procurement Card</a:t>
          </a:r>
          <a:endParaRPr lang="en-US" sz="1200" b="1" u="sng">
            <a:solidFill>
              <a:schemeClr val="dk1"/>
            </a:solidFill>
            <a:latin typeface="Arial Narrow" panose="020B0606020202030204" pitchFamily="34" charset="0"/>
            <a:ea typeface="+mn-ea"/>
            <a:cs typeface="Arial" pitchFamily="34" charset="0"/>
          </a:endParaRPr>
        </a:p>
        <a:p>
          <a:r>
            <a:rPr lang="en-US" sz="1200" cap="all">
              <a:solidFill>
                <a:schemeClr val="dk1"/>
              </a:solidFill>
              <a:latin typeface="Arial Narrow" panose="020B0606020202030204" pitchFamily="34" charset="0"/>
              <a:ea typeface="+mn-ea"/>
              <a:cs typeface="Arial" pitchFamily="34" charset="0"/>
            </a:rPr>
            <a:t> </a:t>
          </a:r>
          <a:endParaRPr lang="en-US" sz="1200">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Please read instructions completely before beginning process.</a:t>
          </a:r>
        </a:p>
        <a:p>
          <a:pPr algn="ctr"/>
          <a:endParaRPr lang="en-US" sz="1200" b="1">
            <a:solidFill>
              <a:schemeClr val="tx2"/>
            </a:solidFill>
            <a:latin typeface="Arial Narrow" panose="020B0606020202030204" pitchFamily="34" charset="0"/>
            <a:ea typeface="+mn-ea"/>
            <a:cs typeface="Arial" pitchFamily="34" charset="0"/>
          </a:endParaRPr>
        </a:p>
        <a:p>
          <a:r>
            <a:rPr lang="en-US" sz="1200">
              <a:solidFill>
                <a:schemeClr val="dk1"/>
              </a:solidFill>
              <a:latin typeface="Arial Narrow" panose="020B0606020202030204"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Pre-Approval Required</a:t>
          </a:r>
          <a:r>
            <a:rPr lang="en-US" sz="1200" b="1" u="none" baseline="0">
              <a:solidFill>
                <a:schemeClr val="dk1"/>
              </a:solidFill>
              <a:latin typeface="Arial Narrow" panose="020B0606020202030204" pitchFamily="34" charset="0"/>
              <a:ea typeface="+mn-ea"/>
              <a:cs typeface="Arial" pitchFamily="34" charset="0"/>
            </a:rPr>
            <a:t> </a:t>
          </a:r>
          <a:r>
            <a:rPr lang="en-US" sz="1200" i="1" u="none">
              <a:solidFill>
                <a:schemeClr val="dk1"/>
              </a:solidFill>
              <a:effectLst/>
              <a:latin typeface="Arial Narrow" panose="020B0606020202030204" pitchFamily="34" charset="0"/>
              <a:ea typeface="+mn-ea"/>
              <a:cs typeface="+mn-cs"/>
            </a:rPr>
            <a:t>Exception</a:t>
          </a:r>
          <a:r>
            <a:rPr lang="en-US" sz="1200" i="1">
              <a:solidFill>
                <a:schemeClr val="dk1"/>
              </a:solidFill>
              <a:effectLst/>
              <a:latin typeface="Arial Narrow" panose="020B0606020202030204" pitchFamily="34" charset="0"/>
              <a:ea typeface="+mn-ea"/>
              <a:cs typeface="+mn-cs"/>
            </a:rPr>
            <a:t>:  Webinars and On-Campus USM Events do not require a PTT to use the PCard.  Webinars (use code 605160),</a:t>
          </a:r>
          <a:r>
            <a:rPr lang="en-US" sz="1200" i="1" baseline="0">
              <a:solidFill>
                <a:schemeClr val="dk1"/>
              </a:solidFill>
              <a:effectLst/>
              <a:latin typeface="Arial Narrow" panose="020B0606020202030204" pitchFamily="34" charset="0"/>
              <a:ea typeface="+mn-ea"/>
              <a:cs typeface="+mn-cs"/>
            </a:rPr>
            <a:t> </a:t>
          </a:r>
          <a:r>
            <a:rPr lang="en-US" sz="1200" i="1">
              <a:solidFill>
                <a:schemeClr val="dk1"/>
              </a:solidFill>
              <a:effectLst/>
              <a:latin typeface="Arial Narrow" panose="020B0606020202030204" pitchFamily="34" charset="0"/>
              <a:ea typeface="+mn-ea"/>
              <a:cs typeface="+mn-cs"/>
            </a:rPr>
            <a:t> on-campus events use the codes at bottom of page</a:t>
          </a:r>
          <a:r>
            <a:rPr lang="en-US" sz="1200" b="0" i="0" u="none">
              <a:solidFill>
                <a:sysClr val="windowText" lastClr="000000"/>
              </a:solidFill>
              <a:effectLst/>
              <a:latin typeface="Arial Narrow" panose="020B0606020202030204" pitchFamily="34" charset="0"/>
              <a:ea typeface="+mn-ea"/>
              <a:cs typeface="+mn-cs"/>
            </a:rPr>
            <a:t>. </a:t>
          </a:r>
          <a:r>
            <a:rPr lang="en-US" sz="1200" b="1" i="1" u="sng">
              <a:solidFill>
                <a:srgbClr val="FF0000"/>
              </a:solidFill>
              <a:effectLst/>
              <a:latin typeface="Arial Narrow" panose="020B0606020202030204" pitchFamily="34" charset="0"/>
              <a:ea typeface="+mn-ea"/>
              <a:cs typeface="+mn-cs"/>
            </a:rPr>
            <a:t>PCard cannot be used for Foreign Travel or Foreign Registration Fees</a:t>
          </a:r>
          <a:endParaRPr lang="en-US" sz="1200" b="1" u="sng">
            <a:solidFill>
              <a:srgbClr val="FF0000"/>
            </a:solidFill>
            <a:effectLst/>
            <a:latin typeface="Arial Narrow" panose="020B0606020202030204" pitchFamily="34" charset="0"/>
            <a:ea typeface="+mn-ea"/>
            <a:cs typeface="+mn-cs"/>
          </a:endParaRPr>
        </a:p>
        <a:p>
          <a:endParaRPr lang="en-US" sz="1200" b="1"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A </a:t>
          </a:r>
          <a:r>
            <a:rPr lang="en-US" sz="1200" b="1">
              <a:solidFill>
                <a:schemeClr val="dk1"/>
              </a:solidFill>
              <a:latin typeface="Arial Narrow" panose="020B0606020202030204" pitchFamily="34" charset="0"/>
              <a:ea typeface="+mn-ea"/>
              <a:cs typeface="Arial" pitchFamily="34" charset="0"/>
            </a:rPr>
            <a:t>Permission to Travel (PTT)</a:t>
          </a:r>
          <a:r>
            <a:rPr lang="en-US" sz="1200">
              <a:solidFill>
                <a:schemeClr val="dk1"/>
              </a:solidFill>
              <a:latin typeface="Arial Narrow" panose="020B0606020202030204" pitchFamily="34" charset="0"/>
              <a:ea typeface="+mn-ea"/>
              <a:cs typeface="Arial" pitchFamily="34" charset="0"/>
            </a:rPr>
            <a:t> should be completed for each employee or student whose registration will be paid using the PCard.  </a:t>
          </a:r>
          <a:r>
            <a:rPr lang="en-US" sz="1200">
              <a:solidFill>
                <a:srgbClr val="FF0000"/>
              </a:solidFill>
              <a:latin typeface="Arial Narrow" panose="020B0606020202030204"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Narrow" panose="020B0606020202030204" pitchFamily="34" charset="0"/>
              <a:ea typeface="+mn-ea"/>
              <a:cs typeface="Arial" pitchFamily="34" charset="0"/>
            </a:rPr>
            <a:t>Include the </a:t>
          </a:r>
          <a:r>
            <a:rPr lang="en-US" sz="1200" b="1">
              <a:solidFill>
                <a:schemeClr val="dk1"/>
              </a:solidFill>
              <a:latin typeface="Arial Narrow" panose="020B0606020202030204" pitchFamily="34" charset="0"/>
              <a:ea typeface="+mn-ea"/>
              <a:cs typeface="Arial" pitchFamily="34" charset="0"/>
            </a:rPr>
            <a:t>conference literature</a:t>
          </a:r>
          <a:r>
            <a:rPr lang="en-US" sz="1200">
              <a:solidFill>
                <a:schemeClr val="dk1"/>
              </a:solidFill>
              <a:latin typeface="Arial Narrow" panose="020B0606020202030204"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a:t>
          </a:r>
          <a:r>
            <a:rPr lang="en-US" sz="1200" b="1">
              <a:solidFill>
                <a:schemeClr val="dk1"/>
              </a:solidFill>
              <a:latin typeface="Arial Narrow" panose="020B0606020202030204" pitchFamily="34" charset="0"/>
              <a:ea typeface="+mn-ea"/>
              <a:cs typeface="Arial" pitchFamily="34" charset="0"/>
            </a:rPr>
            <a:t>Registration Form</a:t>
          </a:r>
          <a:r>
            <a:rPr lang="en-US" sz="1200">
              <a:solidFill>
                <a:schemeClr val="dk1"/>
              </a:solidFill>
              <a:latin typeface="Arial Narrow" panose="020B0606020202030204"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i="1">
              <a:solidFill>
                <a:schemeClr val="dk1"/>
              </a:solidFill>
              <a:latin typeface="Arial Narrow" panose="020B0606020202030204" pitchFamily="34" charset="0"/>
              <a:ea typeface="+mn-ea"/>
              <a:cs typeface="Arial" pitchFamily="34" charset="0"/>
            </a:rPr>
            <a:t>Optional fees (example: Golf lessons, tours, food tasting, lessons, dances/parties, etc.) are not allowed and should be deducted from the registration fee amount. </a:t>
          </a:r>
          <a:r>
            <a:rPr lang="en-US" sz="1200" b="1" u="sng">
              <a:solidFill>
                <a:schemeClr val="dk1"/>
              </a:solidFill>
              <a:latin typeface="Arial Narrow" panose="020B0606020202030204" pitchFamily="34" charset="0"/>
              <a:ea typeface="+mn-ea"/>
              <a:cs typeface="Arial" pitchFamily="34" charset="0"/>
            </a:rPr>
            <a:t>If optional fees are charged, the transaction will be rejected. </a:t>
          </a:r>
          <a:endParaRPr lang="en-US" sz="1200">
            <a:solidFill>
              <a:schemeClr val="dk1"/>
            </a:solidFill>
            <a:latin typeface="Arial Narrow" panose="020B0606020202030204" pitchFamily="34" charset="0"/>
            <a:ea typeface="+mn-ea"/>
            <a:cs typeface="Arial" pitchFamily="34" charset="0"/>
          </a:endParaRPr>
        </a:p>
        <a:p>
          <a:pPr lvl="0"/>
          <a:endParaRPr lang="en-US" sz="1200">
            <a:solidFill>
              <a:schemeClr val="dk1"/>
            </a:solidFill>
            <a:latin typeface="Arial Narrow" panose="020B0606020202030204" pitchFamily="34" charset="0"/>
            <a:ea typeface="+mn-ea"/>
            <a:cs typeface="Arial" pitchFamily="34" charset="0"/>
          </a:endParaRPr>
        </a:p>
        <a:p>
          <a:pPr lvl="0"/>
          <a:r>
            <a:rPr lang="en-US" sz="1200" u="sng">
              <a:solidFill>
                <a:schemeClr val="dk1"/>
              </a:solidFill>
              <a:latin typeface="Arial Narrow" panose="020B0606020202030204"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Narrow" panose="020B0606020202030204" pitchFamily="34" charset="0"/>
            <a:ea typeface="+mn-ea"/>
            <a:cs typeface="Arial" pitchFamily="34" charset="0"/>
          </a:endParaRPr>
        </a:p>
        <a:p>
          <a:pPr lvl="0"/>
          <a:r>
            <a:rPr lang="en-US" sz="1200" b="1" u="none">
              <a:solidFill>
                <a:srgbClr val="FF0000"/>
              </a:solidFill>
              <a:latin typeface="Arial Narrow" panose="020B0606020202030204" pitchFamily="34" charset="0"/>
              <a:ea typeface="+mn-ea"/>
              <a:cs typeface="Arial" pitchFamily="34" charset="0"/>
            </a:rPr>
            <a:t>4.  </a:t>
          </a:r>
          <a:r>
            <a:rPr lang="en-US" sz="1200" b="1" u="sng">
              <a:solidFill>
                <a:srgbClr val="FF0000"/>
              </a:solidFill>
              <a:latin typeface="Arial Narrow" panose="020B0606020202030204" pitchFamily="34" charset="0"/>
              <a:ea typeface="+mn-ea"/>
              <a:cs typeface="Arial" pitchFamily="34" charset="0"/>
            </a:rPr>
            <a:t>You will have two (2) business days to upload your transaction to Soarfin.</a:t>
          </a:r>
          <a:r>
            <a:rPr lang="en-US" sz="1200" b="1">
              <a:solidFill>
                <a:srgbClr val="FF0000"/>
              </a:solidFill>
              <a:latin typeface="Arial Narrow" panose="020B0606020202030204" pitchFamily="34" charset="0"/>
              <a:ea typeface="+mn-ea"/>
              <a:cs typeface="Arial" pitchFamily="34" charset="0"/>
            </a:rPr>
            <a:t> </a:t>
          </a:r>
        </a:p>
        <a:p>
          <a:endParaRPr lang="en-US" sz="1200" b="1" u="sng">
            <a:solidFill>
              <a:schemeClr val="dk1"/>
            </a:solidFill>
            <a:latin typeface="Arial Narrow" panose="020B0606020202030204" pitchFamily="34" charset="0"/>
            <a:ea typeface="+mn-ea"/>
            <a:cs typeface="Arial" pitchFamily="34" charset="0"/>
          </a:endParaRP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Documents Required for Soarfin Upload</a:t>
          </a:r>
          <a:r>
            <a:rPr lang="en-US" sz="1200" b="1">
              <a:solidFill>
                <a:schemeClr val="dk1"/>
              </a:solidFill>
              <a:latin typeface="Arial Narrow" panose="020B0606020202030204" pitchFamily="34" charset="0"/>
              <a:ea typeface="+mn-ea"/>
              <a:cs typeface="Arial" pitchFamily="34" charset="0"/>
            </a:rPr>
            <a:t>  </a:t>
          </a:r>
        </a:p>
        <a:p>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Narrow" panose="020B0606020202030204" pitchFamily="34" charset="0"/>
              <a:ea typeface="+mn-ea"/>
              <a:cs typeface="Arial" pitchFamily="34" charset="0"/>
            </a:rPr>
            <a:t>Student Group travel requires list of names with student ID#)</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Permission to Travel (PTT)</a:t>
          </a:r>
          <a:r>
            <a:rPr lang="en-US" sz="1200" baseline="0">
              <a:solidFill>
                <a:schemeClr val="dk1"/>
              </a:solidFill>
              <a:latin typeface="Arial Narrow" panose="020B0606020202030204" pitchFamily="34" charset="0"/>
              <a:ea typeface="+mn-ea"/>
              <a:cs typeface="Arial" pitchFamily="34" charset="0"/>
            </a:rPr>
            <a:t> signed by the Travel Coordinator,</a:t>
          </a:r>
          <a:r>
            <a:rPr lang="en-US" sz="1200">
              <a:solidFill>
                <a:schemeClr val="dk1"/>
              </a:solidFill>
              <a:latin typeface="Arial Narrow" panose="020B0606020202030204" pitchFamily="34" charset="0"/>
              <a:ea typeface="+mn-ea"/>
              <a:cs typeface="Arial" pitchFamily="34" charset="0"/>
            </a:rPr>
            <a:t> for each employee or student whose registration will be paid using the PCard.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  The description of the charge in Soarfin should be:  Goods: </a:t>
          </a:r>
          <a:r>
            <a:rPr lang="en-US" sz="1200" b="1" u="sng">
              <a:solidFill>
                <a:schemeClr val="dk1"/>
              </a:solidFill>
              <a:latin typeface="Arial Narrow" panose="020B0606020202030204" pitchFamily="34" charset="0"/>
              <a:ea typeface="+mn-ea"/>
              <a:cs typeface="Arial" pitchFamily="34" charset="0"/>
            </a:rPr>
            <a:t>REG FEE </a:t>
          </a:r>
          <a:r>
            <a:rPr lang="en-US" sz="1200" b="0" u="none">
              <a:solidFill>
                <a:schemeClr val="dk1"/>
              </a:solidFill>
              <a:latin typeface="Arial Narrow" panose="020B0606020202030204" pitchFamily="34" charset="0"/>
              <a:ea typeface="+mn-ea"/>
              <a:cs typeface="Arial" pitchFamily="34" charset="0"/>
            </a:rPr>
            <a:t>and a brief description of</a:t>
          </a:r>
          <a:r>
            <a:rPr lang="en-US" sz="1200" b="0" u="none" baseline="0">
              <a:solidFill>
                <a:schemeClr val="dk1"/>
              </a:solidFill>
              <a:latin typeface="Arial Narrow" panose="020B0606020202030204" pitchFamily="34" charset="0"/>
              <a:ea typeface="+mn-ea"/>
              <a:cs typeface="Arial" pitchFamily="34" charset="0"/>
            </a:rPr>
            <a:t> the event.  Example: </a:t>
          </a:r>
          <a:r>
            <a:rPr lang="en-US" sz="1200" b="0" u="none">
              <a:solidFill>
                <a:schemeClr val="dk1"/>
              </a:solidFill>
              <a:latin typeface="Arial Narrow" panose="020B0606020202030204" pitchFamily="34" charset="0"/>
              <a:ea typeface="+mn-ea"/>
              <a:cs typeface="Arial" pitchFamily="34" charset="0"/>
            </a:rPr>
            <a:t> </a:t>
          </a:r>
          <a:r>
            <a:rPr lang="en-US" sz="1200" i="1">
              <a:solidFill>
                <a:schemeClr val="dk1"/>
              </a:solidFill>
              <a:latin typeface="Arial Narrow" panose="020B0606020202030204" pitchFamily="34" charset="0"/>
              <a:ea typeface="+mn-ea"/>
              <a:cs typeface="Arial" pitchFamily="34" charset="0"/>
            </a:rPr>
            <a:t>(name of conference/event, the name(s) of the traveler, the location of travel)</a:t>
          </a:r>
          <a:r>
            <a:rPr lang="en-US" sz="1200">
              <a:solidFill>
                <a:schemeClr val="dk1"/>
              </a:solidFill>
              <a:latin typeface="Arial Narrow" panose="020B0606020202030204" pitchFamily="34" charset="0"/>
              <a:ea typeface="+mn-ea"/>
              <a:cs typeface="Arial" pitchFamily="34" charset="0"/>
            </a:rPr>
            <a:t>.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5.  Upload the paid receipt and approved PTT into Soarfin, please assign the proper account code for your transaction.</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Combined amounts must be separated and split according to the designated account code).</a:t>
          </a:r>
        </a:p>
        <a:p>
          <a:endParaRPr lang="en-US" sz="1200">
            <a:solidFill>
              <a:schemeClr val="dk1"/>
            </a:solidFill>
            <a:latin typeface="Arial Narrow" panose="020B0606020202030204" pitchFamily="34" charset="0"/>
            <a:ea typeface="+mn-ea"/>
            <a:cs typeface="Arial" pitchFamily="34" charset="0"/>
          </a:endParaRPr>
        </a:p>
        <a:p>
          <a:r>
            <a:rPr lang="en-US" sz="1200" b="1">
              <a:solidFill>
                <a:schemeClr val="dk1"/>
              </a:solidFill>
              <a:latin typeface="Arial Narrow" panose="020B0606020202030204" pitchFamily="34" charset="0"/>
              <a:ea typeface="+mn-ea"/>
              <a:cs typeface="Arial" pitchFamily="34" charset="0"/>
            </a:rPr>
            <a:t>In-State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in the State of Mississippi </a:t>
          </a:r>
        </a:p>
        <a:p>
          <a:r>
            <a:rPr lang="en-US" sz="1200" b="1">
              <a:solidFill>
                <a:schemeClr val="dk1"/>
              </a:solidFill>
              <a:latin typeface="Arial Narrow" panose="020B0606020202030204" pitchFamily="34" charset="0"/>
              <a:ea typeface="+mn-ea"/>
              <a:cs typeface="Arial" pitchFamily="34" charset="0"/>
            </a:rPr>
            <a:t>Out-of-State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when you arrive in another state. </a:t>
          </a:r>
        </a:p>
        <a:p>
          <a:endParaRPr lang="en-US" sz="1200" i="1">
            <a:solidFill>
              <a:schemeClr val="dk1"/>
            </a:solidFill>
            <a:latin typeface="Arial Narrow" panose="020B0606020202030204" pitchFamily="34" charset="0"/>
            <a:ea typeface="+mn-ea"/>
            <a:cs typeface="Arial" pitchFamily="34" charset="0"/>
          </a:endParaRPr>
        </a:p>
        <a:p>
          <a:r>
            <a:rPr lang="en-US" sz="1200" i="1" u="sng">
              <a:solidFill>
                <a:schemeClr val="dk1"/>
              </a:solidFill>
              <a:latin typeface="Arial Narrow" panose="020B0606020202030204" pitchFamily="34" charset="0"/>
              <a:ea typeface="+mn-ea"/>
              <a:cs typeface="Arial" pitchFamily="34" charset="0"/>
            </a:rPr>
            <a:t>Account Code</a:t>
          </a:r>
          <a:r>
            <a:rPr lang="en-US" sz="1200" i="1">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In-State Travel</a:t>
          </a:r>
          <a:r>
            <a:rPr lang="en-US" sz="1200">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Out-of State Travel</a:t>
          </a:r>
        </a:p>
        <a:p>
          <a:r>
            <a:rPr lang="en-US" sz="1200" b="1" u="sng">
              <a:solidFill>
                <a:schemeClr val="dk1"/>
              </a:solidFill>
              <a:latin typeface="Arial Narrow" panose="020B0606020202030204" pitchFamily="34" charset="0"/>
              <a:ea typeface="+mn-ea"/>
              <a:cs typeface="Arial" pitchFamily="34" charset="0"/>
            </a:rPr>
            <a:t>Off</a:t>
          </a:r>
          <a:r>
            <a:rPr lang="en-US" sz="1200" b="1">
              <a:solidFill>
                <a:schemeClr val="dk1"/>
              </a:solidFill>
              <a:latin typeface="Arial Narrow" panose="020B0606020202030204" pitchFamily="34" charset="0"/>
              <a:ea typeface="+mn-ea"/>
              <a:cs typeface="Arial" pitchFamily="34" charset="0"/>
            </a:rPr>
            <a:t>icial Business	604070		604170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Conf</a:t>
          </a:r>
          <a:r>
            <a:rPr lang="en-US" sz="1200" b="1">
              <a:solidFill>
                <a:schemeClr val="dk1"/>
              </a:solidFill>
              <a:latin typeface="Arial Narrow" panose="020B0606020202030204" pitchFamily="34" charset="0"/>
              <a:ea typeface="+mn-ea"/>
              <a:cs typeface="Arial" pitchFamily="34" charset="0"/>
            </a:rPr>
            <a:t>erences		604270		604370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Gr</a:t>
          </a:r>
          <a:r>
            <a:rPr lang="en-US" sz="1200" b="1">
              <a:solidFill>
                <a:schemeClr val="dk1"/>
              </a:solidFill>
              <a:latin typeface="Arial Narrow" panose="020B0606020202030204" pitchFamily="34" charset="0"/>
              <a:ea typeface="+mn-ea"/>
              <a:cs typeface="Arial" pitchFamily="34" charset="0"/>
            </a:rPr>
            <a:t>oups		604570		604670</a:t>
          </a:r>
          <a:endParaRPr lang="en-US" sz="1200">
            <a:solidFill>
              <a:schemeClr val="dk1"/>
            </a:solidFill>
            <a:latin typeface="Arial Narrow" panose="020B0606020202030204" pitchFamily="34" charset="0"/>
            <a:ea typeface="+mn-ea"/>
            <a:cs typeface="Arial" pitchFamily="34" charset="0"/>
          </a:endParaRPr>
        </a:p>
        <a:p>
          <a:r>
            <a:rPr lang="en-US" sz="1200">
              <a:solidFill>
                <a:srgbClr val="FF0000"/>
              </a:solidFill>
              <a:latin typeface="Arial Narrow" panose="020B0606020202030204" pitchFamily="34" charset="0"/>
              <a:ea typeface="+mn-ea"/>
              <a:cs typeface="+mn-cs"/>
            </a:rPr>
            <a:t>(Combined amounts must be separated and split according to the designated account code).</a:t>
          </a:r>
          <a:endParaRPr lang="en-US" sz="1200" i="1">
            <a:solidFill>
              <a:srgbClr val="FF0000"/>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Membership Fee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Dues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Abstract Fee		605890		605890</a:t>
          </a:r>
        </a:p>
        <a:p>
          <a:r>
            <a:rPr lang="en-US" sz="1200" i="1">
              <a:solidFill>
                <a:schemeClr val="dk1"/>
              </a:solidFill>
              <a:latin typeface="Arial Narrow" panose="020B0606020202030204" pitchFamily="34" charset="0"/>
              <a:ea typeface="+mn-ea"/>
              <a:cs typeface="Arial" pitchFamily="34" charset="0"/>
            </a:rPr>
            <a:t>Webinars		605160</a:t>
          </a:r>
          <a:endParaRPr lang="en-US" sz="1200">
            <a:solidFill>
              <a:schemeClr val="dk1"/>
            </a:solidFill>
            <a:latin typeface="Arial Narrow" panose="020B0606020202030204" pitchFamily="34" charset="0"/>
            <a:ea typeface="+mn-ea"/>
            <a:cs typeface="Arial" pitchFamily="34" charset="0"/>
          </a:endParaRPr>
        </a:p>
        <a:p>
          <a:endParaRPr lang="en-US" sz="1200" b="1">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Narrow" panose="020B0606020202030204" pitchFamily="34" charset="0"/>
            <a:ea typeface="+mn-ea"/>
            <a:cs typeface="Arial" pitchFamily="34" charset="0"/>
          </a:endParaRPr>
        </a:p>
        <a:p>
          <a:pPr algn="ctr"/>
          <a:r>
            <a:rPr lang="en-US" sz="1200" b="0" u="none">
              <a:solidFill>
                <a:schemeClr val="dk1"/>
              </a:solidFill>
              <a:latin typeface="Arial Narrow" panose="020B0606020202030204" pitchFamily="34" charset="0"/>
              <a:ea typeface="+mn-ea"/>
              <a:cs typeface="Arial" pitchFamily="34" charset="0"/>
            </a:rPr>
            <a:t>If you have questions, please call the Travel Office at x64131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sm.edu/procurement-contract-services/travel-policies-and-procedures" TargetMode="External"/><Relationship Id="rId1" Type="http://schemas.openxmlformats.org/officeDocument/2006/relationships/hyperlink" Target="http://www.usm.edu/procurement/travel.html"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dfa.ms.gov/dfa-offices/purchasing-travel-and-fleet-management/bureau-of-purchasing-and-contracting/meal-reimbursement/" TargetMode="External"/><Relationship Id="rId2" Type="http://schemas.openxmlformats.org/officeDocument/2006/relationships/hyperlink" Target="http://maps.randmcnally.com/mileage_calculator" TargetMode="External"/><Relationship Id="rId1" Type="http://schemas.openxmlformats.org/officeDocument/2006/relationships/hyperlink" Target="http://www.randmcnally.com/mileage-calculator.do"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maps.randmcnally.com/mileage_calculator" TargetMode="External"/><Relationship Id="rId1" Type="http://schemas.openxmlformats.org/officeDocument/2006/relationships/hyperlink" Target="http://www.randmcnally.com/mileage-calculator.do"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maps.randmcnally.com/mileage_calculator" TargetMode="External"/><Relationship Id="rId1" Type="http://schemas.openxmlformats.org/officeDocument/2006/relationships/hyperlink" Target="http://www.randmcnally.com/mileage-calculator.do"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B1:E29"/>
  <sheetViews>
    <sheetView showGridLines="0" showRowColHeaders="0" zoomScaleNormal="100" workbookViewId="0">
      <selection activeCell="C9" sqref="C9:E9"/>
    </sheetView>
  </sheetViews>
  <sheetFormatPr defaultColWidth="9.140625" defaultRowHeight="12.75" x14ac:dyDescent="0.2"/>
  <cols>
    <col min="1" max="1" width="6.28515625" style="372" customWidth="1"/>
    <col min="2" max="2" width="17.85546875" style="372" customWidth="1"/>
    <col min="3" max="3" width="4.7109375" style="372" customWidth="1"/>
    <col min="4" max="4" width="17.42578125" style="373" customWidth="1"/>
    <col min="5" max="5" width="44.7109375" style="372" customWidth="1"/>
    <col min="6" max="6" width="46.7109375" style="372" customWidth="1"/>
    <col min="7" max="8" width="9.140625" style="372"/>
    <col min="9" max="9" width="8.85546875" style="372" customWidth="1"/>
    <col min="10" max="16384" width="9.140625" style="372"/>
  </cols>
  <sheetData>
    <row r="1" spans="2:5" ht="18" x14ac:dyDescent="0.25">
      <c r="B1" s="451" t="s">
        <v>51</v>
      </c>
      <c r="C1" s="452"/>
      <c r="D1" s="452"/>
      <c r="E1" s="453"/>
    </row>
    <row r="2" spans="2:5" ht="18" x14ac:dyDescent="0.25">
      <c r="B2" s="467" t="s">
        <v>414</v>
      </c>
      <c r="C2" s="468"/>
      <c r="D2" s="468"/>
      <c r="E2" s="469"/>
    </row>
    <row r="3" spans="2:5" ht="27" x14ac:dyDescent="0.35">
      <c r="B3" s="457" t="s">
        <v>415</v>
      </c>
      <c r="C3" s="458"/>
      <c r="D3" s="458"/>
      <c r="E3" s="459"/>
    </row>
    <row r="4" spans="2:5" ht="37.5" customHeight="1" x14ac:dyDescent="0.2">
      <c r="B4" s="454" t="s">
        <v>236</v>
      </c>
      <c r="C4" s="454"/>
      <c r="D4" s="454"/>
      <c r="E4" s="454"/>
    </row>
    <row r="5" spans="2:5" ht="15.75" x14ac:dyDescent="0.2">
      <c r="B5" s="465" t="s">
        <v>122</v>
      </c>
      <c r="C5" s="465"/>
      <c r="D5" s="465"/>
      <c r="E5" s="465"/>
    </row>
    <row r="6" spans="2:5" ht="37.5" customHeight="1" x14ac:dyDescent="0.2">
      <c r="B6" s="466" t="s">
        <v>121</v>
      </c>
      <c r="C6" s="466"/>
      <c r="D6" s="466"/>
      <c r="E6" s="466"/>
    </row>
    <row r="7" spans="2:5" x14ac:dyDescent="0.2">
      <c r="B7" s="377"/>
      <c r="C7" s="377"/>
      <c r="D7" s="377"/>
      <c r="E7" s="377"/>
    </row>
    <row r="8" spans="2:5" x14ac:dyDescent="0.2">
      <c r="B8" s="460" t="s">
        <v>84</v>
      </c>
      <c r="C8" s="461"/>
      <c r="D8" s="461"/>
      <c r="E8" s="462"/>
    </row>
    <row r="9" spans="2:5" ht="16.5" x14ac:dyDescent="0.3">
      <c r="B9" s="378" t="s">
        <v>231</v>
      </c>
      <c r="C9" s="463" t="s">
        <v>241</v>
      </c>
      <c r="D9" s="463"/>
      <c r="E9" s="464"/>
    </row>
    <row r="10" spans="2:5" ht="16.5" x14ac:dyDescent="0.3">
      <c r="B10" s="378" t="s">
        <v>232</v>
      </c>
      <c r="C10" s="463" t="s">
        <v>233</v>
      </c>
      <c r="D10" s="463"/>
      <c r="E10" s="464"/>
    </row>
    <row r="11" spans="2:5" ht="16.5" x14ac:dyDescent="0.3">
      <c r="B11" s="376" t="s">
        <v>70</v>
      </c>
      <c r="C11" s="455" t="s">
        <v>90</v>
      </c>
      <c r="D11" s="455"/>
      <c r="E11" s="456"/>
    </row>
    <row r="12" spans="2:5" ht="16.5" x14ac:dyDescent="0.3">
      <c r="B12" s="378" t="s">
        <v>3</v>
      </c>
      <c r="C12" s="463" t="s">
        <v>166</v>
      </c>
      <c r="D12" s="463"/>
      <c r="E12" s="464"/>
    </row>
    <row r="13" spans="2:5" ht="16.5" x14ac:dyDescent="0.3">
      <c r="B13" s="376" t="s">
        <v>235</v>
      </c>
      <c r="C13" s="455" t="s">
        <v>72</v>
      </c>
      <c r="D13" s="455"/>
      <c r="E13" s="456"/>
    </row>
    <row r="14" spans="2:5" ht="16.5" x14ac:dyDescent="0.3">
      <c r="B14" s="378" t="s">
        <v>234</v>
      </c>
      <c r="C14" s="463" t="s">
        <v>239</v>
      </c>
      <c r="D14" s="463"/>
      <c r="E14" s="464"/>
    </row>
    <row r="15" spans="2:5" ht="16.5" x14ac:dyDescent="0.3">
      <c r="B15" s="378" t="s">
        <v>73</v>
      </c>
      <c r="C15" s="463" t="s">
        <v>74</v>
      </c>
      <c r="D15" s="463"/>
      <c r="E15" s="464"/>
    </row>
    <row r="16" spans="2:5" ht="16.5" x14ac:dyDescent="0.3">
      <c r="B16" s="378" t="s">
        <v>75</v>
      </c>
      <c r="C16" s="463" t="s">
        <v>240</v>
      </c>
      <c r="D16" s="463"/>
      <c r="E16" s="464"/>
    </row>
    <row r="17" spans="2:5" ht="16.5" x14ac:dyDescent="0.3">
      <c r="B17" s="378" t="s">
        <v>119</v>
      </c>
      <c r="C17" s="463" t="s">
        <v>120</v>
      </c>
      <c r="D17" s="463"/>
      <c r="E17" s="464"/>
    </row>
    <row r="18" spans="2:5" ht="16.5" x14ac:dyDescent="0.3">
      <c r="B18" s="379" t="s">
        <v>237</v>
      </c>
      <c r="C18" s="471" t="s">
        <v>238</v>
      </c>
      <c r="D18" s="471"/>
      <c r="E18" s="472"/>
    </row>
    <row r="20" spans="2:5" ht="13.9" customHeight="1" x14ac:dyDescent="0.2">
      <c r="B20" s="475" t="s">
        <v>416</v>
      </c>
      <c r="C20" s="475"/>
      <c r="D20" s="475"/>
      <c r="E20" s="475"/>
    </row>
    <row r="21" spans="2:5" ht="13.9" customHeight="1" x14ac:dyDescent="0.2">
      <c r="B21" s="475"/>
      <c r="C21" s="475"/>
      <c r="D21" s="475"/>
      <c r="E21" s="475"/>
    </row>
    <row r="22" spans="2:5" ht="13.9" customHeight="1" x14ac:dyDescent="0.2">
      <c r="B22" s="475"/>
      <c r="C22" s="475"/>
      <c r="D22" s="475"/>
      <c r="E22" s="475"/>
    </row>
    <row r="23" spans="2:5" ht="15.75" customHeight="1" x14ac:dyDescent="0.25">
      <c r="B23" s="474" t="s">
        <v>91</v>
      </c>
      <c r="C23" s="474"/>
      <c r="D23" s="474"/>
      <c r="E23" s="474"/>
    </row>
    <row r="24" spans="2:5" x14ac:dyDescent="0.2">
      <c r="B24" s="473" t="s">
        <v>417</v>
      </c>
      <c r="C24" s="473"/>
      <c r="D24" s="473"/>
      <c r="E24" s="473"/>
    </row>
    <row r="25" spans="2:5" x14ac:dyDescent="0.2">
      <c r="B25" s="470" t="s">
        <v>2</v>
      </c>
      <c r="C25" s="470"/>
      <c r="D25" s="470"/>
      <c r="E25" s="470"/>
    </row>
    <row r="26" spans="2:5" x14ac:dyDescent="0.2">
      <c r="B26" s="470"/>
      <c r="C26" s="470"/>
      <c r="D26" s="470"/>
      <c r="E26" s="470"/>
    </row>
    <row r="27" spans="2:5" x14ac:dyDescent="0.2">
      <c r="B27" s="375"/>
      <c r="C27" s="375"/>
      <c r="D27" s="375"/>
      <c r="E27" s="375"/>
    </row>
    <row r="28" spans="2:5" x14ac:dyDescent="0.2">
      <c r="B28" s="375"/>
      <c r="C28" s="375"/>
      <c r="D28" s="375"/>
      <c r="E28" s="375"/>
    </row>
    <row r="29" spans="2:5" x14ac:dyDescent="0.2">
      <c r="B29" s="375"/>
      <c r="C29" s="375"/>
      <c r="D29" s="375"/>
      <c r="E29" s="375"/>
    </row>
  </sheetData>
  <sheetProtection password="DF15" sheet="1" objects="1" scenarios="1"/>
  <mergeCells count="21">
    <mergeCell ref="B25:E26"/>
    <mergeCell ref="C14:E14"/>
    <mergeCell ref="C15:E15"/>
    <mergeCell ref="C17:E17"/>
    <mergeCell ref="C12:E12"/>
    <mergeCell ref="C16:E16"/>
    <mergeCell ref="C18:E18"/>
    <mergeCell ref="B24:E24"/>
    <mergeCell ref="B23:E23"/>
    <mergeCell ref="B20:E22"/>
    <mergeCell ref="B1:E1"/>
    <mergeCell ref="B4:E4"/>
    <mergeCell ref="C13:E13"/>
    <mergeCell ref="B3:E3"/>
    <mergeCell ref="B8:E8"/>
    <mergeCell ref="C9:E9"/>
    <mergeCell ref="B5:E5"/>
    <mergeCell ref="B6:E6"/>
    <mergeCell ref="C11:E11"/>
    <mergeCell ref="C10:E10"/>
    <mergeCell ref="B2:E2"/>
  </mergeCells>
  <phoneticPr fontId="0" type="noConversion"/>
  <hyperlinks>
    <hyperlink ref="B24" r:id="rId1" display="http://www.usm.edu/procurement/travel.html"/>
    <hyperlink ref="B24:E24" r:id="rId2" display="https://www.usm.edu/procurement-contract-services/travel-policies-and-procedures"/>
  </hyperlinks>
  <pageMargins left="0.75" right="0.75" top="1" bottom="1" header="0.5" footer="0.5"/>
  <pageSetup orientation="portrait" r:id="rId3"/>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25"/>
    <pageSetUpPr fitToPage="1"/>
  </sheetPr>
  <dimension ref="A1:Y219"/>
  <sheetViews>
    <sheetView showZeros="0" topLeftCell="A10" zoomScale="80" zoomScaleNormal="80" workbookViewId="0">
      <selection activeCell="L13" sqref="L13:M13"/>
    </sheetView>
  </sheetViews>
  <sheetFormatPr defaultColWidth="9.140625" defaultRowHeight="12.75" x14ac:dyDescent="0.2"/>
  <cols>
    <col min="1" max="1" width="3.7109375" style="34" customWidth="1"/>
    <col min="2" max="2" width="12.42578125" style="34" customWidth="1"/>
    <col min="3" max="3" width="11.42578125" style="34" customWidth="1"/>
    <col min="4" max="4" width="11.5703125" style="34" customWidth="1"/>
    <col min="5" max="5" width="8.7109375" style="34" hidden="1" customWidth="1"/>
    <col min="6" max="6" width="14.28515625" style="34" customWidth="1"/>
    <col min="7" max="7" width="10" style="34" customWidth="1"/>
    <col min="8" max="8" width="9.7109375" style="34" customWidth="1"/>
    <col min="9" max="9" width="16.7109375" style="34" customWidth="1"/>
    <col min="10" max="10" width="10.42578125" style="34" customWidth="1"/>
    <col min="11" max="11" width="3.140625" style="34" customWidth="1"/>
    <col min="12" max="12" width="16.5703125" style="34" customWidth="1"/>
    <col min="13" max="13" width="25.42578125" style="34" customWidth="1"/>
    <col min="14" max="14" width="9.140625" style="33"/>
    <col min="15" max="16384" width="9.140625" style="34"/>
  </cols>
  <sheetData>
    <row r="1" spans="2:14" x14ac:dyDescent="0.2">
      <c r="B1" s="1091" t="s">
        <v>0</v>
      </c>
      <c r="C1" s="1092"/>
      <c r="D1" s="1092"/>
      <c r="E1" s="1092"/>
      <c r="F1" s="1092"/>
      <c r="G1" s="1092"/>
      <c r="H1" s="1092"/>
      <c r="I1" s="1092"/>
      <c r="J1" s="1092"/>
      <c r="K1" s="1092"/>
      <c r="L1" s="1092"/>
      <c r="M1" s="1093"/>
    </row>
    <row r="2" spans="2:14" ht="28.5" customHeight="1" thickBot="1" x14ac:dyDescent="0.25">
      <c r="B2" s="1094"/>
      <c r="C2" s="1095"/>
      <c r="D2" s="1095"/>
      <c r="E2" s="1095"/>
      <c r="F2" s="1095"/>
      <c r="G2" s="1095"/>
      <c r="H2" s="1095"/>
      <c r="I2" s="1095"/>
      <c r="J2" s="1095"/>
      <c r="K2" s="1095"/>
      <c r="L2" s="1095"/>
      <c r="M2" s="1096"/>
    </row>
    <row r="3" spans="2:14" ht="13.5" thickBot="1" x14ac:dyDescent="0.25"/>
    <row r="4" spans="2:14" x14ac:dyDescent="0.2">
      <c r="B4" s="1027" t="s">
        <v>162</v>
      </c>
      <c r="C4" s="1028"/>
      <c r="D4" s="1028"/>
      <c r="E4" s="1028"/>
      <c r="F4" s="1028"/>
      <c r="G4" s="1028"/>
      <c r="H4" s="1028"/>
      <c r="I4" s="1028"/>
      <c r="J4" s="1028"/>
      <c r="K4" s="1028"/>
      <c r="L4" s="1028"/>
      <c r="M4" s="1029"/>
    </row>
    <row r="5" spans="2:14" x14ac:dyDescent="0.2">
      <c r="B5" s="1030"/>
      <c r="C5" s="1031"/>
      <c r="D5" s="1031"/>
      <c r="E5" s="1031"/>
      <c r="F5" s="1031"/>
      <c r="G5" s="1031"/>
      <c r="H5" s="1031"/>
      <c r="I5" s="1031"/>
      <c r="J5" s="1031"/>
      <c r="K5" s="1031"/>
      <c r="L5" s="1031"/>
      <c r="M5" s="1032"/>
    </row>
    <row r="6" spans="2:14" ht="13.5" thickBot="1" x14ac:dyDescent="0.25">
      <c r="B6" s="1033"/>
      <c r="C6" s="1034"/>
      <c r="D6" s="1034"/>
      <c r="E6" s="1034"/>
      <c r="F6" s="1034"/>
      <c r="G6" s="1034"/>
      <c r="H6" s="1034"/>
      <c r="I6" s="1034"/>
      <c r="J6" s="1034"/>
      <c r="K6" s="1034"/>
      <c r="L6" s="1034"/>
      <c r="M6" s="1035"/>
    </row>
    <row r="7" spans="2:14" s="35" customFormat="1" ht="21" thickBot="1" x14ac:dyDescent="0.35">
      <c r="B7" s="1144"/>
      <c r="C7" s="1145"/>
      <c r="D7" s="1145"/>
      <c r="E7" s="1145"/>
      <c r="F7" s="1145"/>
      <c r="G7" s="1145"/>
      <c r="H7" s="1145"/>
      <c r="I7" s="1145"/>
      <c r="J7" s="1145"/>
      <c r="K7" s="1145"/>
      <c r="L7" s="1145"/>
      <c r="M7" s="1145"/>
      <c r="N7" s="36"/>
    </row>
    <row r="8" spans="2:14" s="35" customFormat="1" ht="196.5" customHeight="1" thickBot="1" x14ac:dyDescent="0.25">
      <c r="B8" s="1141" t="s">
        <v>346</v>
      </c>
      <c r="C8" s="1142"/>
      <c r="D8" s="1142"/>
      <c r="E8" s="1142"/>
      <c r="F8" s="1142"/>
      <c r="G8" s="1142"/>
      <c r="H8" s="1142"/>
      <c r="I8" s="1142"/>
      <c r="J8" s="1142"/>
      <c r="K8" s="1142"/>
      <c r="L8" s="1142"/>
      <c r="M8" s="1143"/>
      <c r="N8" s="36"/>
    </row>
    <row r="9" spans="2:14" s="30" customFormat="1" ht="25.5" x14ac:dyDescent="0.35">
      <c r="B9" s="1157" t="s">
        <v>116</v>
      </c>
      <c r="C9" s="1157"/>
      <c r="D9" s="1157"/>
      <c r="E9" s="1157"/>
      <c r="F9" s="1157"/>
      <c r="G9" s="1157"/>
      <c r="H9" s="1157"/>
      <c r="I9" s="1157"/>
      <c r="J9" s="1157"/>
      <c r="K9" s="1157"/>
      <c r="L9" s="1157"/>
      <c r="M9" s="1157"/>
      <c r="N9" s="29"/>
    </row>
    <row r="10" spans="2:14" s="32" customFormat="1" ht="25.5" x14ac:dyDescent="0.35">
      <c r="B10" s="1157" t="s">
        <v>53</v>
      </c>
      <c r="C10" s="1157"/>
      <c r="D10" s="1157"/>
      <c r="E10" s="1157"/>
      <c r="F10" s="1157"/>
      <c r="G10" s="1157"/>
      <c r="H10" s="1157"/>
      <c r="I10" s="1157"/>
      <c r="J10" s="1157"/>
      <c r="K10" s="1157"/>
      <c r="L10" s="1157"/>
      <c r="M10" s="1157"/>
      <c r="N10" s="31"/>
    </row>
    <row r="11" spans="2:14" s="32" customFormat="1" ht="15.75" x14ac:dyDescent="0.25">
      <c r="B11" s="1040" t="s">
        <v>123</v>
      </c>
      <c r="C11" s="1041"/>
      <c r="D11" s="1041"/>
      <c r="E11" s="1041"/>
      <c r="F11" s="1041"/>
      <c r="G11" s="1041"/>
      <c r="H11" s="1041"/>
      <c r="I11" s="1041"/>
      <c r="J11" s="1041"/>
      <c r="K11" s="1041"/>
      <c r="L11" s="1041"/>
      <c r="M11" s="1041"/>
      <c r="N11" s="31"/>
    </row>
    <row r="12" spans="2:14" ht="14.25" customHeight="1" thickBot="1" x14ac:dyDescent="0.25">
      <c r="B12" s="1101"/>
      <c r="C12" s="1101"/>
      <c r="D12" s="1102"/>
      <c r="E12" s="1102"/>
      <c r="F12" s="1102"/>
      <c r="G12" s="1102"/>
      <c r="H12" s="46"/>
      <c r="I12" s="57"/>
      <c r="J12" s="46"/>
      <c r="K12" s="46"/>
      <c r="L12" s="46"/>
      <c r="M12" s="46"/>
    </row>
    <row r="13" spans="2:14" ht="24" customHeight="1" thickBot="1" x14ac:dyDescent="0.3">
      <c r="B13" s="1042" t="s">
        <v>112</v>
      </c>
      <c r="C13" s="1043"/>
      <c r="D13" s="1151"/>
      <c r="E13" s="1152"/>
      <c r="F13" s="1152"/>
      <c r="G13" s="1152"/>
      <c r="H13" s="1153"/>
      <c r="I13" s="57"/>
      <c r="J13" s="1159" t="s">
        <v>185</v>
      </c>
      <c r="K13" s="1160"/>
      <c r="L13" s="1103">
        <f ca="1">TODAY()</f>
        <v>43845</v>
      </c>
      <c r="M13" s="1104"/>
    </row>
    <row r="14" spans="2:14" ht="18" customHeight="1" thickBot="1" x14ac:dyDescent="0.25">
      <c r="B14" s="159"/>
      <c r="C14" s="159"/>
      <c r="D14" s="62"/>
      <c r="E14" s="62"/>
      <c r="F14" s="62"/>
      <c r="G14" s="62"/>
      <c r="H14" s="63"/>
      <c r="I14" s="57"/>
      <c r="J14" s="60"/>
      <c r="K14" s="61"/>
      <c r="L14" s="58"/>
      <c r="M14" s="59"/>
    </row>
    <row r="15" spans="2:14" ht="18" customHeight="1" x14ac:dyDescent="0.2">
      <c r="B15" s="1146" t="s">
        <v>115</v>
      </c>
      <c r="C15" s="1053"/>
      <c r="D15" s="1019"/>
      <c r="E15" s="1020"/>
      <c r="F15" s="1020"/>
      <c r="G15" s="1020"/>
      <c r="H15" s="1021"/>
      <c r="I15" s="1158"/>
      <c r="J15" s="1167" t="s">
        <v>114</v>
      </c>
      <c r="K15" s="1168"/>
      <c r="L15" s="1161">
        <f>'START HERE'!E23</f>
        <v>0</v>
      </c>
      <c r="M15" s="1162"/>
    </row>
    <row r="16" spans="2:14" ht="27.75" customHeight="1" thickBot="1" x14ac:dyDescent="0.25">
      <c r="B16" s="1147"/>
      <c r="C16" s="1057"/>
      <c r="D16" s="1022"/>
      <c r="E16" s="1023"/>
      <c r="F16" s="1023"/>
      <c r="G16" s="1023"/>
      <c r="H16" s="1024"/>
      <c r="I16" s="1158"/>
      <c r="J16" s="1169"/>
      <c r="K16" s="1170"/>
      <c r="L16" s="1163"/>
      <c r="M16" s="1164"/>
    </row>
    <row r="17" spans="2:17" ht="18" customHeight="1" thickBot="1" x14ac:dyDescent="0.25">
      <c r="B17" s="1154" t="s">
        <v>113</v>
      </c>
      <c r="C17" s="1155"/>
      <c r="D17" s="1155"/>
      <c r="E17" s="1155"/>
      <c r="F17" s="1155"/>
      <c r="G17" s="1155"/>
      <c r="H17" s="1156"/>
      <c r="I17" s="1063"/>
      <c r="J17" s="1171"/>
      <c r="K17" s="1172"/>
      <c r="L17" s="1165"/>
      <c r="M17" s="1166"/>
    </row>
    <row r="18" spans="2:17" ht="18" customHeight="1" thickBot="1" x14ac:dyDescent="0.25">
      <c r="B18" s="1052" t="s">
        <v>111</v>
      </c>
      <c r="C18" s="1053"/>
      <c r="D18" s="1049"/>
      <c r="E18" s="1050"/>
      <c r="F18" s="1050"/>
      <c r="G18" s="1050"/>
      <c r="H18" s="1051"/>
      <c r="I18" s="1063"/>
      <c r="J18" s="1066" t="s">
        <v>124</v>
      </c>
      <c r="K18" s="1067"/>
      <c r="L18" s="1058">
        <f>'START HERE'!E22</f>
        <v>0</v>
      </c>
      <c r="M18" s="1059"/>
    </row>
    <row r="19" spans="2:17" ht="24" customHeight="1" thickBot="1" x14ac:dyDescent="0.25">
      <c r="B19" s="1054"/>
      <c r="C19" s="1055"/>
      <c r="D19" s="1046"/>
      <c r="E19" s="1047"/>
      <c r="F19" s="1047"/>
      <c r="G19" s="1047"/>
      <c r="H19" s="1048"/>
      <c r="I19" s="36"/>
      <c r="J19" s="1148" t="s">
        <v>118</v>
      </c>
      <c r="K19" s="1149"/>
      <c r="L19" s="1149"/>
      <c r="M19" s="1150"/>
    </row>
    <row r="20" spans="2:17" ht="24" customHeight="1" thickBot="1" x14ac:dyDescent="0.3">
      <c r="B20" s="1056"/>
      <c r="C20" s="1057"/>
      <c r="D20" s="1046"/>
      <c r="E20" s="1047"/>
      <c r="F20" s="1047"/>
      <c r="G20" s="1047"/>
      <c r="H20" s="1048"/>
      <c r="I20" s="36"/>
      <c r="J20" s="1017" t="s">
        <v>117</v>
      </c>
      <c r="K20" s="1018"/>
      <c r="L20" s="1099">
        <f>'START HERE'!E35</f>
        <v>0</v>
      </c>
      <c r="M20" s="1100"/>
    </row>
    <row r="21" spans="2:17" ht="24" customHeight="1" thickBot="1" x14ac:dyDescent="0.3">
      <c r="B21" s="1064" t="s">
        <v>125</v>
      </c>
      <c r="C21" s="1065"/>
      <c r="D21" s="1060" t="s">
        <v>20</v>
      </c>
      <c r="E21" s="1061"/>
      <c r="F21" s="1061"/>
      <c r="G21" s="1061"/>
      <c r="H21" s="1062"/>
      <c r="I21" s="36"/>
      <c r="J21" s="1017" t="s">
        <v>127</v>
      </c>
      <c r="K21" s="1018"/>
      <c r="L21" s="1099">
        <f>'START HERE'!E36</f>
        <v>0</v>
      </c>
      <c r="M21" s="1100"/>
    </row>
    <row r="22" spans="2:17" s="35" customFormat="1" ht="24" customHeight="1" thickBot="1" x14ac:dyDescent="0.3">
      <c r="B22" s="1064" t="s">
        <v>126</v>
      </c>
      <c r="C22" s="1065"/>
      <c r="D22" s="1060" t="s">
        <v>20</v>
      </c>
      <c r="E22" s="1061"/>
      <c r="F22" s="1061"/>
      <c r="G22" s="1061"/>
      <c r="H22" s="1062"/>
      <c r="I22" s="36"/>
      <c r="J22" s="1017" t="s">
        <v>128</v>
      </c>
      <c r="K22" s="1018"/>
      <c r="L22" s="1099">
        <f>'START HERE'!E37</f>
        <v>0</v>
      </c>
      <c r="M22" s="1100"/>
      <c r="N22" s="36"/>
    </row>
    <row r="23" spans="2:17" s="35" customFormat="1" ht="24" customHeight="1" thickBot="1" x14ac:dyDescent="0.25">
      <c r="B23" s="1044" t="s">
        <v>130</v>
      </c>
      <c r="C23" s="1045"/>
      <c r="D23" s="1070" t="s">
        <v>20</v>
      </c>
      <c r="E23" s="1071"/>
      <c r="F23" s="1071"/>
      <c r="G23" s="1071"/>
      <c r="H23" s="1072"/>
      <c r="I23" s="36"/>
      <c r="J23" s="1074" t="s">
        <v>140</v>
      </c>
      <c r="K23" s="1075"/>
      <c r="L23" s="1087" t="s">
        <v>186</v>
      </c>
      <c r="M23" s="1088"/>
      <c r="N23" s="36"/>
    </row>
    <row r="24" spans="2:17" s="35" customFormat="1" ht="13.5" thickBot="1" x14ac:dyDescent="0.25">
      <c r="B24" s="27"/>
      <c r="C24" s="27"/>
      <c r="D24" s="56"/>
      <c r="E24" s="56"/>
      <c r="F24" s="56"/>
      <c r="G24" s="56"/>
      <c r="I24" s="36"/>
      <c r="J24" s="1076"/>
      <c r="K24" s="1077"/>
      <c r="L24" s="1089"/>
      <c r="M24" s="1090"/>
      <c r="N24" s="36"/>
    </row>
    <row r="25" spans="2:17" s="35" customFormat="1" ht="23.25" customHeight="1" x14ac:dyDescent="0.35">
      <c r="B25" s="1098" t="s">
        <v>131</v>
      </c>
      <c r="C25" s="1098"/>
      <c r="D25" s="1098"/>
      <c r="E25" s="1025">
        <f ca="1">L13+28</f>
        <v>43873</v>
      </c>
      <c r="F25" s="1025"/>
      <c r="G25" s="1025"/>
      <c r="H25" s="1097" t="s">
        <v>176</v>
      </c>
      <c r="I25" s="1097"/>
      <c r="J25" s="1097"/>
      <c r="K25" s="1097"/>
      <c r="L25" s="1097"/>
      <c r="M25" s="1097"/>
      <c r="N25" s="36"/>
    </row>
    <row r="26" spans="2:17" s="35" customFormat="1" ht="15.75" customHeight="1" x14ac:dyDescent="0.25">
      <c r="B26" s="1097" t="s">
        <v>132</v>
      </c>
      <c r="C26" s="1097"/>
      <c r="D26" s="1097"/>
      <c r="E26" s="1097"/>
      <c r="F26" s="1097"/>
      <c r="G26" s="1097"/>
      <c r="H26" s="1097"/>
      <c r="I26" s="1097"/>
      <c r="J26" s="1097"/>
      <c r="K26" s="1097"/>
      <c r="L26" s="1097"/>
      <c r="M26" s="1097"/>
      <c r="N26" s="36"/>
    </row>
    <row r="27" spans="2:17" s="38" customFormat="1" ht="15.75" customHeight="1" x14ac:dyDescent="0.25">
      <c r="B27" s="74"/>
      <c r="C27" s="74"/>
      <c r="D27" s="74"/>
      <c r="E27" s="74"/>
      <c r="F27" s="74"/>
      <c r="G27" s="75"/>
      <c r="H27" s="76"/>
      <c r="I27" s="76"/>
      <c r="J27" s="76"/>
      <c r="K27" s="76"/>
      <c r="L27" s="76"/>
      <c r="M27" s="76"/>
      <c r="N27" s="37"/>
    </row>
    <row r="28" spans="2:17" s="38" customFormat="1" ht="14.25" customHeight="1" x14ac:dyDescent="0.25">
      <c r="B28" s="1039" t="s">
        <v>248</v>
      </c>
      <c r="C28" s="1039"/>
      <c r="D28" s="1039"/>
      <c r="E28" s="1039"/>
      <c r="F28" s="1039"/>
      <c r="G28" s="1039"/>
      <c r="H28" s="1039"/>
      <c r="I28" s="1039"/>
      <c r="J28" s="1039"/>
      <c r="K28" s="1039"/>
      <c r="L28" s="1039"/>
      <c r="M28" s="1039"/>
      <c r="N28" s="37"/>
    </row>
    <row r="29" spans="2:17" s="38" customFormat="1" ht="14.25" customHeight="1" x14ac:dyDescent="0.2">
      <c r="B29" s="26"/>
      <c r="C29" s="26"/>
      <c r="D29" s="26"/>
      <c r="E29" s="26"/>
      <c r="F29" s="26"/>
      <c r="G29" s="26"/>
      <c r="H29" s="26"/>
      <c r="I29" s="39"/>
      <c r="J29" s="33"/>
      <c r="K29" s="33"/>
      <c r="L29" s="34"/>
      <c r="M29" s="34"/>
      <c r="N29" s="37"/>
    </row>
    <row r="30" spans="2:17" x14ac:dyDescent="0.2">
      <c r="B30" s="1084" t="s">
        <v>177</v>
      </c>
      <c r="C30" s="1085"/>
      <c r="D30" s="1085"/>
      <c r="E30" s="1085"/>
      <c r="F30" s="1085"/>
      <c r="G30" s="1085"/>
      <c r="H30" s="1085"/>
      <c r="I30" s="1085"/>
      <c r="J30" s="1085"/>
      <c r="K30" s="1085"/>
      <c r="L30" s="1086"/>
      <c r="M30" s="48" t="s">
        <v>108</v>
      </c>
      <c r="O30" s="127"/>
      <c r="P30" s="127"/>
      <c r="Q30" s="127"/>
    </row>
    <row r="31" spans="2:17" s="46" customFormat="1" ht="15.75" x14ac:dyDescent="0.25">
      <c r="B31" s="25">
        <v>1</v>
      </c>
      <c r="C31" s="1036"/>
      <c r="D31" s="1037"/>
      <c r="E31" s="1037"/>
      <c r="F31" s="1037"/>
      <c r="G31" s="1037"/>
      <c r="H31" s="1037"/>
      <c r="I31" s="1037"/>
      <c r="J31" s="1037"/>
      <c r="K31" s="1037"/>
      <c r="L31" s="1038"/>
      <c r="M31" s="28">
        <v>0</v>
      </c>
      <c r="N31" s="47"/>
      <c r="O31" s="127"/>
      <c r="P31" s="127"/>
      <c r="Q31" s="127"/>
    </row>
    <row r="32" spans="2:17" s="32" customFormat="1" ht="15.75" x14ac:dyDescent="0.25">
      <c r="B32" s="25">
        <v>2</v>
      </c>
      <c r="C32" s="1036"/>
      <c r="D32" s="1037"/>
      <c r="E32" s="1037"/>
      <c r="F32" s="1037"/>
      <c r="G32" s="1037"/>
      <c r="H32" s="1037"/>
      <c r="I32" s="1037"/>
      <c r="J32" s="1037"/>
      <c r="K32" s="1037"/>
      <c r="L32" s="1038"/>
      <c r="M32" s="28">
        <v>0</v>
      </c>
      <c r="N32" s="31"/>
      <c r="O32" s="127"/>
      <c r="P32" s="127"/>
      <c r="Q32" s="127"/>
    </row>
    <row r="33" spans="1:25" s="32" customFormat="1" ht="15.75" customHeight="1" x14ac:dyDescent="0.25">
      <c r="B33" s="25">
        <v>3</v>
      </c>
      <c r="C33" s="1036"/>
      <c r="D33" s="1037"/>
      <c r="E33" s="1037"/>
      <c r="F33" s="1037"/>
      <c r="G33" s="1037"/>
      <c r="H33" s="1037"/>
      <c r="I33" s="1037"/>
      <c r="J33" s="1037"/>
      <c r="K33" s="1037"/>
      <c r="L33" s="1038"/>
      <c r="M33" s="28">
        <v>0</v>
      </c>
      <c r="N33" s="31"/>
      <c r="O33" s="127"/>
      <c r="P33" s="127"/>
      <c r="Q33" s="127"/>
    </row>
    <row r="34" spans="1:25" s="32" customFormat="1" ht="15.75" x14ac:dyDescent="0.25">
      <c r="B34" s="25">
        <v>4</v>
      </c>
      <c r="C34" s="1036"/>
      <c r="D34" s="1037"/>
      <c r="E34" s="1037"/>
      <c r="F34" s="1037"/>
      <c r="G34" s="1037"/>
      <c r="H34" s="1037"/>
      <c r="I34" s="1037"/>
      <c r="J34" s="1037"/>
      <c r="K34" s="1037"/>
      <c r="L34" s="1038"/>
      <c r="M34" s="28">
        <v>0</v>
      </c>
      <c r="N34" s="31"/>
      <c r="O34" s="127"/>
      <c r="P34" s="127"/>
      <c r="Q34" s="127"/>
    </row>
    <row r="35" spans="1:25" s="32" customFormat="1" ht="15.75" x14ac:dyDescent="0.25">
      <c r="B35" s="25">
        <v>5</v>
      </c>
      <c r="C35" s="1036"/>
      <c r="D35" s="1037"/>
      <c r="E35" s="1037"/>
      <c r="F35" s="1037"/>
      <c r="G35" s="1037"/>
      <c r="H35" s="1037"/>
      <c r="I35" s="1037"/>
      <c r="J35" s="1037"/>
      <c r="K35" s="1037"/>
      <c r="L35" s="1038"/>
      <c r="M35" s="28">
        <v>0</v>
      </c>
      <c r="N35" s="31"/>
      <c r="O35" s="127"/>
      <c r="P35" s="127"/>
      <c r="Q35" s="127"/>
    </row>
    <row r="36" spans="1:25" s="32" customFormat="1" ht="15.75" x14ac:dyDescent="0.25">
      <c r="B36" s="25">
        <v>6</v>
      </c>
      <c r="C36" s="1036"/>
      <c r="D36" s="1037"/>
      <c r="E36" s="1037"/>
      <c r="F36" s="1037"/>
      <c r="G36" s="1037"/>
      <c r="H36" s="1037"/>
      <c r="I36" s="1037"/>
      <c r="J36" s="1037"/>
      <c r="K36" s="1037"/>
      <c r="L36" s="1038"/>
      <c r="M36" s="28">
        <v>0</v>
      </c>
      <c r="N36" s="31"/>
      <c r="O36" s="128"/>
      <c r="P36" s="129"/>
      <c r="Q36" s="129"/>
    </row>
    <row r="37" spans="1:25" s="32" customFormat="1" ht="15.75" x14ac:dyDescent="0.25">
      <c r="B37" s="25">
        <v>7</v>
      </c>
      <c r="C37" s="1036"/>
      <c r="D37" s="1037"/>
      <c r="E37" s="1037"/>
      <c r="F37" s="1037"/>
      <c r="G37" s="1037"/>
      <c r="H37" s="1037"/>
      <c r="I37" s="1037"/>
      <c r="J37" s="1037"/>
      <c r="K37" s="1037"/>
      <c r="L37" s="1038"/>
      <c r="M37" s="28">
        <v>0</v>
      </c>
      <c r="N37" s="31"/>
      <c r="O37" s="31"/>
    </row>
    <row r="38" spans="1:25" s="32" customFormat="1" ht="15.75" x14ac:dyDescent="0.25">
      <c r="B38" s="25">
        <v>8</v>
      </c>
      <c r="C38" s="1036"/>
      <c r="D38" s="1037"/>
      <c r="E38" s="1037"/>
      <c r="F38" s="1037"/>
      <c r="G38" s="1037"/>
      <c r="H38" s="1037"/>
      <c r="I38" s="1037"/>
      <c r="J38" s="1037"/>
      <c r="K38" s="1037"/>
      <c r="L38" s="1038"/>
      <c r="M38" s="28">
        <v>0</v>
      </c>
      <c r="N38" s="31"/>
      <c r="O38" s="31"/>
    </row>
    <row r="39" spans="1:25" s="32" customFormat="1" ht="15.75" x14ac:dyDescent="0.25">
      <c r="B39" s="168">
        <v>9</v>
      </c>
      <c r="M39" s="28">
        <v>0</v>
      </c>
      <c r="N39" s="31"/>
      <c r="O39" s="31"/>
    </row>
    <row r="40" spans="1:25" s="32" customFormat="1" ht="16.5" thickBot="1" x14ac:dyDescent="0.3">
      <c r="B40" s="1119" t="s">
        <v>249</v>
      </c>
      <c r="C40" s="1120"/>
      <c r="D40" s="1120"/>
      <c r="E40" s="1120"/>
      <c r="F40" s="1120"/>
      <c r="G40" s="1120"/>
      <c r="H40" s="1120"/>
      <c r="I40" s="1121"/>
      <c r="J40" s="1122" t="s">
        <v>213</v>
      </c>
      <c r="K40" s="1123"/>
      <c r="L40" s="169" t="s">
        <v>110</v>
      </c>
      <c r="M40" s="167">
        <f>SUM(M31:M39)</f>
        <v>0</v>
      </c>
      <c r="N40" s="31"/>
      <c r="O40" s="31"/>
    </row>
    <row r="41" spans="1:25" s="32" customFormat="1" ht="17.25" thickTop="1" thickBot="1" x14ac:dyDescent="0.3">
      <c r="A41" s="1138"/>
      <c r="B41" s="1138"/>
      <c r="C41" s="1138"/>
      <c r="D41" s="1138"/>
      <c r="E41" s="1138"/>
      <c r="F41" s="1138"/>
      <c r="G41" s="1138"/>
      <c r="H41" s="1138"/>
      <c r="I41" s="1138"/>
      <c r="J41" s="1138"/>
      <c r="K41" s="41"/>
      <c r="L41" s="42"/>
      <c r="M41" s="43" t="s">
        <v>20</v>
      </c>
      <c r="N41" s="31"/>
      <c r="O41" s="40"/>
    </row>
    <row r="42" spans="1:25" s="32" customFormat="1" ht="16.5" thickBot="1" x14ac:dyDescent="0.3">
      <c r="B42" s="1128" t="s">
        <v>175</v>
      </c>
      <c r="C42" s="1129"/>
      <c r="D42" s="1129"/>
      <c r="E42" s="1129"/>
      <c r="F42" s="1129"/>
      <c r="G42" s="1129"/>
      <c r="H42" s="1129"/>
      <c r="I42" s="1129"/>
      <c r="J42" s="1129"/>
      <c r="K42" s="1129"/>
      <c r="L42" s="1129"/>
      <c r="M42" s="1130"/>
      <c r="N42" s="31"/>
      <c r="O42" s="40"/>
      <c r="P42" s="44"/>
    </row>
    <row r="43" spans="1:25" s="32" customFormat="1" ht="15" x14ac:dyDescent="0.2">
      <c r="B43" s="1131"/>
      <c r="C43" s="1132"/>
      <c r="D43" s="1132"/>
      <c r="E43" s="1132"/>
      <c r="F43" s="1132"/>
      <c r="G43" s="1132"/>
      <c r="H43" s="1132"/>
      <c r="I43" s="1132"/>
      <c r="J43" s="1132"/>
      <c r="K43" s="1132"/>
      <c r="L43" s="1132"/>
      <c r="M43" s="1133"/>
      <c r="N43" s="31"/>
      <c r="O43" s="31"/>
      <c r="Y43" s="166" t="s">
        <v>213</v>
      </c>
    </row>
    <row r="44" spans="1:25" s="32" customFormat="1" ht="15" customHeight="1" x14ac:dyDescent="0.2">
      <c r="B44" s="1131"/>
      <c r="C44" s="1132"/>
      <c r="D44" s="1132"/>
      <c r="E44" s="1132"/>
      <c r="F44" s="1132"/>
      <c r="G44" s="1132"/>
      <c r="H44" s="1132"/>
      <c r="I44" s="1132"/>
      <c r="J44" s="1132"/>
      <c r="K44" s="1132"/>
      <c r="L44" s="1132"/>
      <c r="M44" s="1133"/>
      <c r="N44" s="31"/>
      <c r="O44" s="31"/>
      <c r="Y44" s="166" t="s">
        <v>250</v>
      </c>
    </row>
    <row r="45" spans="1:25" s="32" customFormat="1" ht="15" customHeight="1" x14ac:dyDescent="0.2">
      <c r="B45" s="1131"/>
      <c r="C45" s="1132"/>
      <c r="D45" s="1132"/>
      <c r="E45" s="1132"/>
      <c r="F45" s="1132"/>
      <c r="G45" s="1132"/>
      <c r="H45" s="1132"/>
      <c r="I45" s="1132"/>
      <c r="J45" s="1132"/>
      <c r="K45" s="1132"/>
      <c r="L45" s="1132"/>
      <c r="M45" s="1133"/>
      <c r="N45" s="31"/>
      <c r="O45" s="31"/>
      <c r="Y45" s="166" t="s">
        <v>251</v>
      </c>
    </row>
    <row r="46" spans="1:25" s="32" customFormat="1" ht="15" customHeight="1" x14ac:dyDescent="0.2">
      <c r="B46" s="1131"/>
      <c r="C46" s="1132"/>
      <c r="D46" s="1132"/>
      <c r="E46" s="1132"/>
      <c r="F46" s="1132"/>
      <c r="G46" s="1132"/>
      <c r="H46" s="1132"/>
      <c r="I46" s="1132"/>
      <c r="J46" s="1132"/>
      <c r="K46" s="1132"/>
      <c r="L46" s="1132"/>
      <c r="M46" s="1133"/>
      <c r="N46" s="31"/>
      <c r="O46" s="31"/>
    </row>
    <row r="47" spans="1:25" s="32" customFormat="1" ht="15" x14ac:dyDescent="0.2">
      <c r="B47" s="1134"/>
      <c r="C47" s="1135"/>
      <c r="D47" s="1135"/>
      <c r="E47" s="1135"/>
      <c r="F47" s="1135"/>
      <c r="G47" s="1135"/>
      <c r="H47" s="1135"/>
      <c r="I47" s="1135"/>
      <c r="J47" s="1135"/>
      <c r="K47" s="1135"/>
      <c r="L47" s="1135"/>
      <c r="M47" s="1136"/>
      <c r="N47" s="31"/>
      <c r="O47" s="31"/>
    </row>
    <row r="48" spans="1:25" ht="12.75" customHeight="1" x14ac:dyDescent="0.2">
      <c r="B48" s="32"/>
      <c r="C48" s="32"/>
      <c r="D48" s="32"/>
      <c r="E48" s="32"/>
      <c r="F48" s="32"/>
      <c r="G48" s="32"/>
      <c r="H48" s="32"/>
      <c r="I48" s="32"/>
      <c r="J48" s="32"/>
      <c r="K48" s="32"/>
      <c r="L48" s="45"/>
      <c r="M48" s="45"/>
    </row>
    <row r="49" spans="2:13" ht="12.75" customHeight="1" x14ac:dyDescent="0.2">
      <c r="B49" s="1137" t="s">
        <v>244</v>
      </c>
      <c r="C49" s="1137"/>
      <c r="D49" s="1137"/>
      <c r="E49" s="1137"/>
      <c r="F49" s="1137"/>
      <c r="G49" s="1137"/>
      <c r="H49" s="1137"/>
      <c r="I49" s="1137"/>
      <c r="J49" s="1137"/>
      <c r="K49" s="1137"/>
      <c r="L49" s="1137"/>
      <c r="M49" s="1137"/>
    </row>
    <row r="50" spans="2:13" x14ac:dyDescent="0.2">
      <c r="B50" s="1137"/>
      <c r="C50" s="1137"/>
      <c r="D50" s="1137"/>
      <c r="E50" s="1137"/>
      <c r="F50" s="1137"/>
      <c r="G50" s="1137"/>
      <c r="H50" s="1137"/>
      <c r="I50" s="1137"/>
      <c r="J50" s="1137"/>
      <c r="K50" s="1137"/>
      <c r="L50" s="1137"/>
      <c r="M50" s="1137"/>
    </row>
    <row r="51" spans="2:13" x14ac:dyDescent="0.2">
      <c r="B51" s="47"/>
      <c r="C51" s="47"/>
      <c r="D51" s="46"/>
      <c r="E51" s="46"/>
      <c r="F51" s="47"/>
      <c r="G51" s="47"/>
      <c r="H51" s="47"/>
      <c r="I51" s="49"/>
      <c r="J51" s="49"/>
      <c r="K51" s="49"/>
      <c r="L51" s="47"/>
      <c r="M51" s="46"/>
    </row>
    <row r="52" spans="2:13" ht="14.25" x14ac:dyDescent="0.2">
      <c r="B52" s="1073" t="s">
        <v>245</v>
      </c>
      <c r="C52" s="1073"/>
      <c r="D52" s="1073"/>
      <c r="E52" s="1078"/>
      <c r="F52" s="1078"/>
      <c r="G52" s="1078"/>
      <c r="H52" s="1078"/>
      <c r="I52" s="1078"/>
      <c r="J52" s="47"/>
      <c r="K52" s="46"/>
      <c r="L52" s="51" t="s">
        <v>10</v>
      </c>
      <c r="M52" s="50"/>
    </row>
    <row r="53" spans="2:13" x14ac:dyDescent="0.2">
      <c r="B53" s="52"/>
      <c r="C53" s="52"/>
      <c r="D53" s="53"/>
      <c r="E53" s="46"/>
      <c r="F53" s="46"/>
      <c r="G53" s="46"/>
      <c r="H53" s="46"/>
      <c r="I53" s="46"/>
      <c r="J53" s="46"/>
      <c r="K53" s="46"/>
      <c r="L53" s="54"/>
      <c r="M53" s="46"/>
    </row>
    <row r="54" spans="2:13" ht="14.25" x14ac:dyDescent="0.2">
      <c r="B54" s="1073" t="s">
        <v>171</v>
      </c>
      <c r="C54" s="1073"/>
      <c r="D54" s="1073"/>
      <c r="E54" s="1078"/>
      <c r="F54" s="1078"/>
      <c r="G54" s="1078"/>
      <c r="H54" s="1078"/>
      <c r="I54" s="1078"/>
      <c r="J54" s="47"/>
      <c r="K54" s="46"/>
      <c r="L54" s="51" t="s">
        <v>10</v>
      </c>
      <c r="M54" s="50"/>
    </row>
    <row r="55" spans="2:13" ht="14.25" x14ac:dyDescent="0.2">
      <c r="B55" s="1073" t="s">
        <v>246</v>
      </c>
      <c r="C55" s="1073"/>
      <c r="D55" s="1073"/>
      <c r="E55" s="46"/>
      <c r="F55" s="46"/>
      <c r="G55" s="46"/>
      <c r="H55" s="46"/>
      <c r="I55" s="46"/>
      <c r="J55" s="46"/>
      <c r="K55" s="46"/>
      <c r="L55" s="54"/>
      <c r="M55" s="46"/>
    </row>
    <row r="56" spans="2:13" ht="14.25" x14ac:dyDescent="0.2">
      <c r="B56" s="1073" t="s">
        <v>328</v>
      </c>
      <c r="C56" s="1073"/>
      <c r="D56" s="1073"/>
      <c r="E56" s="1078"/>
      <c r="F56" s="1078"/>
      <c r="G56" s="1078"/>
      <c r="H56" s="1078"/>
      <c r="I56" s="1078"/>
      <c r="J56" s="47"/>
      <c r="K56" s="46"/>
      <c r="L56" s="51" t="s">
        <v>10</v>
      </c>
      <c r="M56" s="50"/>
    </row>
    <row r="57" spans="2:13" ht="15.75" customHeight="1" x14ac:dyDescent="0.2">
      <c r="B57" s="73" t="s">
        <v>143</v>
      </c>
      <c r="C57" s="73"/>
      <c r="D57" s="73"/>
      <c r="E57" s="47"/>
      <c r="F57" s="47"/>
      <c r="G57" s="47"/>
      <c r="H57" s="47"/>
      <c r="I57" s="47"/>
      <c r="J57" s="47"/>
      <c r="K57" s="46"/>
      <c r="L57" s="51"/>
      <c r="M57" s="47"/>
    </row>
    <row r="58" spans="2:13" ht="13.5" thickBot="1" x14ac:dyDescent="0.25">
      <c r="B58" s="47"/>
      <c r="C58" s="47"/>
      <c r="D58" s="47"/>
      <c r="E58" s="47"/>
      <c r="F58" s="47"/>
      <c r="G58" s="47"/>
      <c r="H58" s="47"/>
      <c r="I58" s="47"/>
      <c r="J58" s="47"/>
      <c r="K58" s="46"/>
      <c r="L58" s="55"/>
      <c r="M58" s="47"/>
    </row>
    <row r="59" spans="2:13" ht="38.25" customHeight="1" x14ac:dyDescent="0.2">
      <c r="B59" s="1079" t="s">
        <v>109</v>
      </c>
      <c r="C59" s="1080"/>
      <c r="D59" s="1080"/>
      <c r="E59" s="1081"/>
      <c r="F59" s="162" t="s">
        <v>247</v>
      </c>
      <c r="G59" s="1082" t="s">
        <v>174</v>
      </c>
      <c r="H59" s="1083"/>
      <c r="I59" s="163" t="s">
        <v>187</v>
      </c>
      <c r="J59" s="1139" t="s">
        <v>173</v>
      </c>
      <c r="K59" s="1083"/>
      <c r="L59" s="164" t="s">
        <v>172</v>
      </c>
      <c r="M59" s="165" t="s">
        <v>108</v>
      </c>
    </row>
    <row r="60" spans="2:13" ht="15.75" x14ac:dyDescent="0.25">
      <c r="B60" s="1140" t="s">
        <v>107</v>
      </c>
      <c r="C60" s="1118"/>
      <c r="D60" s="1118"/>
      <c r="E60" s="1118"/>
      <c r="F60" s="160"/>
      <c r="G60" s="1068"/>
      <c r="H60" s="1069"/>
      <c r="I60" s="123"/>
      <c r="J60" s="1111"/>
      <c r="K60" s="1112"/>
      <c r="L60" s="124"/>
      <c r="M60" s="78">
        <v>0</v>
      </c>
    </row>
    <row r="61" spans="2:13" ht="15.75" x14ac:dyDescent="0.25">
      <c r="B61" s="1140"/>
      <c r="C61" s="1118"/>
      <c r="D61" s="1118"/>
      <c r="E61" s="1118"/>
      <c r="F61" s="160"/>
      <c r="G61" s="1068"/>
      <c r="H61" s="1069"/>
      <c r="I61" s="123"/>
      <c r="J61" s="1111"/>
      <c r="K61" s="1112"/>
      <c r="L61" s="124"/>
      <c r="M61" s="78">
        <v>0</v>
      </c>
    </row>
    <row r="62" spans="2:13" ht="15.75" x14ac:dyDescent="0.25">
      <c r="B62" s="1113" t="s">
        <v>106</v>
      </c>
      <c r="C62" s="1026"/>
      <c r="D62" s="1026"/>
      <c r="E62" s="1026"/>
      <c r="F62" s="160"/>
      <c r="G62" s="1068"/>
      <c r="H62" s="1069"/>
      <c r="I62" s="123"/>
      <c r="J62" s="1111"/>
      <c r="K62" s="1112"/>
      <c r="L62" s="124"/>
      <c r="M62" s="78">
        <v>0</v>
      </c>
    </row>
    <row r="63" spans="2:13" ht="15.75" x14ac:dyDescent="0.25">
      <c r="B63" s="1113"/>
      <c r="C63" s="1026"/>
      <c r="D63" s="1026"/>
      <c r="E63" s="1026"/>
      <c r="F63" s="160"/>
      <c r="G63" s="1068"/>
      <c r="H63" s="1069"/>
      <c r="I63" s="123"/>
      <c r="J63" s="1111"/>
      <c r="K63" s="1112"/>
      <c r="L63" s="124"/>
      <c r="M63" s="78">
        <v>0</v>
      </c>
    </row>
    <row r="64" spans="2:13" ht="15.75" x14ac:dyDescent="0.25">
      <c r="B64" s="1113" t="s">
        <v>105</v>
      </c>
      <c r="C64" s="1115"/>
      <c r="D64" s="1115"/>
      <c r="E64" s="1115"/>
      <c r="F64" s="160"/>
      <c r="G64" s="1068"/>
      <c r="H64" s="1069"/>
      <c r="I64" s="123"/>
      <c r="J64" s="1111"/>
      <c r="K64" s="1112"/>
      <c r="L64" s="124"/>
      <c r="M64" s="78">
        <v>0</v>
      </c>
    </row>
    <row r="65" spans="2:13" ht="16.5" thickBot="1" x14ac:dyDescent="0.3">
      <c r="B65" s="1114"/>
      <c r="C65" s="1116"/>
      <c r="D65" s="1116"/>
      <c r="E65" s="1116"/>
      <c r="F65" s="161"/>
      <c r="G65" s="1124"/>
      <c r="H65" s="1125"/>
      <c r="I65" s="125"/>
      <c r="J65" s="1126"/>
      <c r="K65" s="1127"/>
      <c r="L65" s="79"/>
      <c r="M65" s="80">
        <v>0</v>
      </c>
    </row>
    <row r="66" spans="2:13" ht="13.5" thickBot="1" x14ac:dyDescent="0.25">
      <c r="B66" s="1117" t="str">
        <f>IF(M40=(SUM(M60:M65)),"TOTALS BALANCE READY TO PROCESS","OUT OF BALANCE CHECK ABOVE FIGURES")</f>
        <v>TOTALS BALANCE READY TO PROCESS</v>
      </c>
      <c r="C66" s="1117"/>
      <c r="D66" s="1117"/>
      <c r="E66" s="1117"/>
      <c r="F66" s="1117"/>
      <c r="G66" s="1117"/>
      <c r="H66" s="1117"/>
      <c r="I66" s="1117"/>
      <c r="J66" s="1117"/>
      <c r="K66" s="1117"/>
      <c r="L66" s="1117"/>
      <c r="M66" s="1117"/>
    </row>
    <row r="67" spans="2:13" ht="12.75" customHeight="1" x14ac:dyDescent="0.2">
      <c r="B67" s="1105" t="s">
        <v>129</v>
      </c>
      <c r="C67" s="1106"/>
      <c r="D67" s="1106"/>
      <c r="E67" s="1106"/>
      <c r="F67" s="1106"/>
      <c r="G67" s="1106"/>
      <c r="H67" s="1106"/>
      <c r="I67" s="1106"/>
      <c r="J67" s="1106"/>
      <c r="K67" s="1106"/>
      <c r="L67" s="1106"/>
      <c r="M67" s="1107"/>
    </row>
    <row r="68" spans="2:13" ht="27.75" customHeight="1" thickBot="1" x14ac:dyDescent="0.25">
      <c r="B68" s="1108"/>
      <c r="C68" s="1109"/>
      <c r="D68" s="1109"/>
      <c r="E68" s="1109"/>
      <c r="F68" s="1109"/>
      <c r="G68" s="1109"/>
      <c r="H68" s="1109"/>
      <c r="I68" s="1109"/>
      <c r="J68" s="1109"/>
      <c r="K68" s="1109"/>
      <c r="L68" s="1109"/>
      <c r="M68" s="1110"/>
    </row>
    <row r="69" spans="2:13" x14ac:dyDescent="0.2">
      <c r="B69" s="77"/>
      <c r="C69" s="77"/>
      <c r="D69" s="77"/>
      <c r="E69" s="77"/>
      <c r="F69" s="77"/>
      <c r="G69" s="77"/>
      <c r="H69" s="77"/>
      <c r="I69" s="77"/>
      <c r="J69" s="77"/>
      <c r="K69" s="77"/>
      <c r="L69" s="77"/>
      <c r="M69" s="77"/>
    </row>
    <row r="70" spans="2:13" x14ac:dyDescent="0.2">
      <c r="B70" s="33"/>
      <c r="C70" s="33"/>
    </row>
    <row r="71" spans="2:13" x14ac:dyDescent="0.2">
      <c r="B71" s="33"/>
      <c r="C71" s="33"/>
    </row>
    <row r="72" spans="2:13" x14ac:dyDescent="0.2">
      <c r="B72" s="33"/>
      <c r="C72" s="33"/>
    </row>
    <row r="73" spans="2:13" x14ac:dyDescent="0.2">
      <c r="B73" s="33"/>
      <c r="C73" s="33"/>
    </row>
    <row r="74" spans="2:13" x14ac:dyDescent="0.2">
      <c r="B74" s="33"/>
      <c r="C74" s="33"/>
    </row>
    <row r="75" spans="2:13" x14ac:dyDescent="0.2">
      <c r="B75" s="33"/>
      <c r="C75" s="33"/>
    </row>
    <row r="76" spans="2:13" x14ac:dyDescent="0.2">
      <c r="B76" s="33"/>
      <c r="C76" s="33"/>
    </row>
    <row r="77" spans="2:13" x14ac:dyDescent="0.2">
      <c r="B77" s="33"/>
      <c r="C77" s="33"/>
    </row>
    <row r="78" spans="2:13" x14ac:dyDescent="0.2">
      <c r="B78" s="33"/>
      <c r="C78" s="33"/>
    </row>
    <row r="79" spans="2:13" x14ac:dyDescent="0.2">
      <c r="B79" s="33"/>
      <c r="C79" s="33"/>
    </row>
    <row r="80" spans="2:13" x14ac:dyDescent="0.2">
      <c r="B80" s="33"/>
      <c r="C80" s="33"/>
    </row>
    <row r="81" spans="2:3" x14ac:dyDescent="0.2">
      <c r="B81" s="33"/>
      <c r="C81" s="33"/>
    </row>
    <row r="82" spans="2:3" x14ac:dyDescent="0.2">
      <c r="B82" s="33"/>
      <c r="C82" s="33"/>
    </row>
    <row r="83" spans="2:3" x14ac:dyDescent="0.2">
      <c r="B83" s="33"/>
      <c r="C83" s="33"/>
    </row>
    <row r="84" spans="2:3" x14ac:dyDescent="0.2">
      <c r="B84" s="33"/>
      <c r="C84" s="33"/>
    </row>
    <row r="85" spans="2:3" x14ac:dyDescent="0.2">
      <c r="B85" s="33"/>
      <c r="C85" s="33"/>
    </row>
    <row r="86" spans="2:3" x14ac:dyDescent="0.2">
      <c r="B86" s="33"/>
      <c r="C86" s="33"/>
    </row>
    <row r="87" spans="2:3" x14ac:dyDescent="0.2">
      <c r="B87" s="33"/>
      <c r="C87" s="33"/>
    </row>
    <row r="88" spans="2:3" x14ac:dyDescent="0.2">
      <c r="B88" s="33"/>
      <c r="C88" s="33"/>
    </row>
    <row r="89" spans="2:3" x14ac:dyDescent="0.2">
      <c r="B89" s="33"/>
      <c r="C89" s="33"/>
    </row>
    <row r="90" spans="2:3" x14ac:dyDescent="0.2">
      <c r="B90" s="33"/>
      <c r="C90" s="33"/>
    </row>
    <row r="91" spans="2:3" x14ac:dyDescent="0.2">
      <c r="B91" s="33"/>
      <c r="C91" s="33"/>
    </row>
    <row r="92" spans="2:3" x14ac:dyDescent="0.2">
      <c r="B92" s="33"/>
      <c r="C92" s="33"/>
    </row>
    <row r="93" spans="2:3" x14ac:dyDescent="0.2">
      <c r="B93" s="33"/>
      <c r="C93" s="33"/>
    </row>
    <row r="94" spans="2:3" x14ac:dyDescent="0.2">
      <c r="B94" s="33"/>
      <c r="C94" s="33"/>
    </row>
    <row r="95" spans="2:3" x14ac:dyDescent="0.2">
      <c r="B95" s="33"/>
      <c r="C95" s="33"/>
    </row>
    <row r="96" spans="2:3" x14ac:dyDescent="0.2">
      <c r="B96" s="33"/>
      <c r="C96" s="33"/>
    </row>
    <row r="97" spans="2:3" x14ac:dyDescent="0.2">
      <c r="B97" s="33"/>
      <c r="C97" s="33"/>
    </row>
    <row r="98" spans="2:3" x14ac:dyDescent="0.2">
      <c r="B98" s="33"/>
      <c r="C98" s="33"/>
    </row>
    <row r="99" spans="2:3" x14ac:dyDescent="0.2">
      <c r="B99" s="33"/>
      <c r="C99" s="33"/>
    </row>
    <row r="100" spans="2:3" x14ac:dyDescent="0.2">
      <c r="B100" s="33"/>
      <c r="C100" s="33"/>
    </row>
    <row r="101" spans="2:3" x14ac:dyDescent="0.2">
      <c r="B101" s="33"/>
      <c r="C101" s="33"/>
    </row>
    <row r="102" spans="2:3" x14ac:dyDescent="0.2">
      <c r="B102" s="33"/>
      <c r="C102" s="33"/>
    </row>
    <row r="103" spans="2:3" x14ac:dyDescent="0.2">
      <c r="B103" s="33"/>
      <c r="C103" s="33"/>
    </row>
    <row r="104" spans="2:3" x14ac:dyDescent="0.2">
      <c r="B104" s="33"/>
      <c r="C104" s="33"/>
    </row>
    <row r="105" spans="2:3" x14ac:dyDescent="0.2">
      <c r="B105" s="33"/>
      <c r="C105" s="33"/>
    </row>
    <row r="106" spans="2:3" x14ac:dyDescent="0.2">
      <c r="B106" s="33"/>
      <c r="C106" s="33"/>
    </row>
    <row r="107" spans="2:3" x14ac:dyDescent="0.2">
      <c r="B107" s="33"/>
      <c r="C107" s="33"/>
    </row>
    <row r="108" spans="2:3" x14ac:dyDescent="0.2">
      <c r="B108" s="33"/>
      <c r="C108" s="33"/>
    </row>
    <row r="109" spans="2:3" x14ac:dyDescent="0.2">
      <c r="B109" s="33"/>
      <c r="C109" s="33"/>
    </row>
    <row r="110" spans="2:3" x14ac:dyDescent="0.2">
      <c r="B110" s="33"/>
      <c r="C110" s="33"/>
    </row>
    <row r="111" spans="2:3" x14ac:dyDescent="0.2">
      <c r="B111" s="33"/>
      <c r="C111" s="33"/>
    </row>
    <row r="112" spans="2:3" x14ac:dyDescent="0.2">
      <c r="B112" s="33"/>
      <c r="C112" s="33"/>
    </row>
    <row r="113" spans="2:3" x14ac:dyDescent="0.2">
      <c r="B113" s="33"/>
      <c r="C113" s="33"/>
    </row>
    <row r="114" spans="2:3" x14ac:dyDescent="0.2">
      <c r="B114" s="33"/>
      <c r="C114" s="33"/>
    </row>
    <row r="115" spans="2:3" x14ac:dyDescent="0.2">
      <c r="B115" s="33"/>
      <c r="C115" s="33"/>
    </row>
    <row r="116" spans="2:3" x14ac:dyDescent="0.2">
      <c r="B116" s="33"/>
      <c r="C116" s="33"/>
    </row>
    <row r="117" spans="2:3" x14ac:dyDescent="0.2">
      <c r="B117" s="33"/>
      <c r="C117" s="33"/>
    </row>
    <row r="118" spans="2:3" x14ac:dyDescent="0.2">
      <c r="B118" s="33"/>
      <c r="C118" s="33"/>
    </row>
    <row r="119" spans="2:3" x14ac:dyDescent="0.2">
      <c r="B119" s="33"/>
      <c r="C119" s="33"/>
    </row>
    <row r="120" spans="2:3" x14ac:dyDescent="0.2">
      <c r="B120" s="33"/>
      <c r="C120" s="33"/>
    </row>
    <row r="121" spans="2:3" x14ac:dyDescent="0.2">
      <c r="B121" s="33"/>
      <c r="C121" s="33"/>
    </row>
    <row r="122" spans="2:3" x14ac:dyDescent="0.2">
      <c r="B122" s="33"/>
      <c r="C122" s="33"/>
    </row>
    <row r="123" spans="2:3" x14ac:dyDescent="0.2">
      <c r="B123" s="33"/>
      <c r="C123" s="33"/>
    </row>
    <row r="124" spans="2:3" x14ac:dyDescent="0.2">
      <c r="B124" s="33"/>
      <c r="C124" s="33"/>
    </row>
    <row r="125" spans="2:3" x14ac:dyDescent="0.2">
      <c r="B125" s="33"/>
      <c r="C125" s="33"/>
    </row>
    <row r="126" spans="2:3" x14ac:dyDescent="0.2">
      <c r="B126" s="33"/>
      <c r="C126" s="33"/>
    </row>
    <row r="127" spans="2:3" x14ac:dyDescent="0.2">
      <c r="B127" s="33"/>
      <c r="C127" s="33"/>
    </row>
    <row r="128" spans="2:3" x14ac:dyDescent="0.2">
      <c r="B128" s="33"/>
      <c r="C128" s="33"/>
    </row>
    <row r="129" spans="2:3" x14ac:dyDescent="0.2">
      <c r="B129" s="33"/>
      <c r="C129" s="33"/>
    </row>
    <row r="130" spans="2:3" x14ac:dyDescent="0.2">
      <c r="B130" s="33"/>
      <c r="C130" s="33"/>
    </row>
    <row r="131" spans="2:3" x14ac:dyDescent="0.2">
      <c r="B131" s="33"/>
      <c r="C131" s="33"/>
    </row>
    <row r="132" spans="2:3" x14ac:dyDescent="0.2">
      <c r="B132" s="33"/>
      <c r="C132" s="33"/>
    </row>
    <row r="133" spans="2:3" x14ac:dyDescent="0.2">
      <c r="B133" s="33"/>
      <c r="C133" s="33"/>
    </row>
    <row r="134" spans="2:3" x14ac:dyDescent="0.2">
      <c r="B134" s="33"/>
      <c r="C134" s="33"/>
    </row>
    <row r="135" spans="2:3" x14ac:dyDescent="0.2">
      <c r="B135" s="33"/>
      <c r="C135" s="33"/>
    </row>
    <row r="136" spans="2:3" x14ac:dyDescent="0.2">
      <c r="B136" s="33"/>
      <c r="C136" s="33"/>
    </row>
    <row r="137" spans="2:3" x14ac:dyDescent="0.2">
      <c r="B137" s="33"/>
      <c r="C137" s="33"/>
    </row>
    <row r="138" spans="2:3" x14ac:dyDescent="0.2">
      <c r="B138" s="33"/>
      <c r="C138" s="33"/>
    </row>
    <row r="139" spans="2:3" x14ac:dyDescent="0.2">
      <c r="B139" s="33"/>
      <c r="C139" s="33"/>
    </row>
    <row r="140" spans="2:3" x14ac:dyDescent="0.2">
      <c r="B140" s="33"/>
      <c r="C140" s="33"/>
    </row>
    <row r="141" spans="2:3" x14ac:dyDescent="0.2">
      <c r="B141" s="33"/>
      <c r="C141" s="33"/>
    </row>
    <row r="142" spans="2:3" x14ac:dyDescent="0.2">
      <c r="B142" s="33"/>
      <c r="C142" s="33"/>
    </row>
    <row r="143" spans="2:3" x14ac:dyDescent="0.2">
      <c r="B143" s="33"/>
      <c r="C143" s="33"/>
    </row>
    <row r="144" spans="2:3" x14ac:dyDescent="0.2">
      <c r="B144" s="33"/>
      <c r="C144" s="33"/>
    </row>
    <row r="145" spans="2:3" x14ac:dyDescent="0.2">
      <c r="B145" s="33"/>
      <c r="C145" s="33"/>
    </row>
    <row r="146" spans="2:3" x14ac:dyDescent="0.2">
      <c r="B146" s="33"/>
      <c r="C146" s="33"/>
    </row>
    <row r="147" spans="2:3" x14ac:dyDescent="0.2">
      <c r="B147" s="33"/>
      <c r="C147" s="33"/>
    </row>
    <row r="148" spans="2:3" x14ac:dyDescent="0.2">
      <c r="B148" s="33"/>
      <c r="C148" s="33"/>
    </row>
    <row r="149" spans="2:3" x14ac:dyDescent="0.2">
      <c r="B149" s="33"/>
      <c r="C149" s="33"/>
    </row>
    <row r="150" spans="2:3" x14ac:dyDescent="0.2">
      <c r="B150" s="33"/>
      <c r="C150" s="33"/>
    </row>
    <row r="151" spans="2:3" x14ac:dyDescent="0.2">
      <c r="B151" s="33"/>
      <c r="C151" s="33"/>
    </row>
    <row r="152" spans="2:3" x14ac:dyDescent="0.2">
      <c r="B152" s="33"/>
      <c r="C152" s="33"/>
    </row>
    <row r="153" spans="2:3" x14ac:dyDescent="0.2">
      <c r="B153" s="33"/>
      <c r="C153" s="33"/>
    </row>
    <row r="154" spans="2:3" x14ac:dyDescent="0.2">
      <c r="B154" s="33"/>
      <c r="C154" s="33"/>
    </row>
    <row r="155" spans="2:3" x14ac:dyDescent="0.2">
      <c r="B155" s="33"/>
      <c r="C155" s="33"/>
    </row>
    <row r="156" spans="2:3" x14ac:dyDescent="0.2">
      <c r="B156" s="33"/>
      <c r="C156" s="33"/>
    </row>
    <row r="157" spans="2:3" x14ac:dyDescent="0.2">
      <c r="B157" s="33"/>
      <c r="C157" s="33"/>
    </row>
    <row r="158" spans="2:3" x14ac:dyDescent="0.2">
      <c r="B158" s="33"/>
      <c r="C158" s="33"/>
    </row>
    <row r="159" spans="2:3" x14ac:dyDescent="0.2">
      <c r="B159" s="33"/>
      <c r="C159" s="33"/>
    </row>
    <row r="160" spans="2:3" x14ac:dyDescent="0.2">
      <c r="B160" s="33"/>
      <c r="C160" s="33"/>
    </row>
    <row r="161" spans="2:3" x14ac:dyDescent="0.2">
      <c r="B161" s="33"/>
      <c r="C161" s="33"/>
    </row>
    <row r="162" spans="2:3" x14ac:dyDescent="0.2">
      <c r="B162" s="33"/>
      <c r="C162" s="33"/>
    </row>
    <row r="163" spans="2:3" x14ac:dyDescent="0.2">
      <c r="B163" s="33"/>
      <c r="C163" s="33"/>
    </row>
    <row r="164" spans="2:3" x14ac:dyDescent="0.2">
      <c r="B164" s="33"/>
      <c r="C164" s="33"/>
    </row>
    <row r="165" spans="2:3" x14ac:dyDescent="0.2">
      <c r="B165" s="33"/>
      <c r="C165" s="33"/>
    </row>
    <row r="166" spans="2:3" x14ac:dyDescent="0.2">
      <c r="B166" s="33"/>
      <c r="C166" s="33"/>
    </row>
    <row r="167" spans="2:3" x14ac:dyDescent="0.2">
      <c r="B167" s="33"/>
      <c r="C167" s="33"/>
    </row>
    <row r="168" spans="2:3" x14ac:dyDescent="0.2">
      <c r="B168" s="33"/>
      <c r="C168" s="33"/>
    </row>
    <row r="169" spans="2:3" x14ac:dyDescent="0.2">
      <c r="B169" s="33"/>
      <c r="C169" s="33"/>
    </row>
    <row r="170" spans="2:3" x14ac:dyDescent="0.2">
      <c r="B170" s="33"/>
      <c r="C170" s="33"/>
    </row>
    <row r="171" spans="2:3" x14ac:dyDescent="0.2">
      <c r="B171" s="33"/>
      <c r="C171" s="33"/>
    </row>
    <row r="172" spans="2:3" x14ac:dyDescent="0.2">
      <c r="B172" s="33"/>
      <c r="C172" s="33"/>
    </row>
    <row r="173" spans="2:3" x14ac:dyDescent="0.2">
      <c r="B173" s="33"/>
      <c r="C173" s="33"/>
    </row>
    <row r="174" spans="2:3" x14ac:dyDescent="0.2">
      <c r="B174" s="33"/>
      <c r="C174" s="33"/>
    </row>
    <row r="175" spans="2:3" x14ac:dyDescent="0.2">
      <c r="B175" s="33"/>
      <c r="C175" s="33"/>
    </row>
    <row r="176" spans="2:3" x14ac:dyDescent="0.2">
      <c r="B176" s="33"/>
      <c r="C176" s="33"/>
    </row>
    <row r="177" spans="2:3" x14ac:dyDescent="0.2">
      <c r="B177" s="33"/>
      <c r="C177" s="33"/>
    </row>
    <row r="178" spans="2:3" x14ac:dyDescent="0.2">
      <c r="B178" s="33"/>
      <c r="C178" s="33"/>
    </row>
    <row r="179" spans="2:3" x14ac:dyDescent="0.2">
      <c r="B179" s="33"/>
      <c r="C179" s="33"/>
    </row>
    <row r="180" spans="2:3" x14ac:dyDescent="0.2">
      <c r="B180" s="33"/>
      <c r="C180" s="33"/>
    </row>
    <row r="181" spans="2:3" x14ac:dyDescent="0.2">
      <c r="B181" s="33"/>
      <c r="C181" s="33"/>
    </row>
    <row r="182" spans="2:3" x14ac:dyDescent="0.2">
      <c r="B182" s="33"/>
      <c r="C182" s="33"/>
    </row>
    <row r="183" spans="2:3" x14ac:dyDescent="0.2">
      <c r="B183" s="33"/>
      <c r="C183" s="33"/>
    </row>
    <row r="184" spans="2:3" x14ac:dyDescent="0.2">
      <c r="B184" s="33"/>
      <c r="C184" s="33"/>
    </row>
    <row r="185" spans="2:3" x14ac:dyDescent="0.2">
      <c r="B185" s="33"/>
      <c r="C185" s="33"/>
    </row>
    <row r="186" spans="2:3" x14ac:dyDescent="0.2">
      <c r="B186" s="33"/>
      <c r="C186" s="33"/>
    </row>
    <row r="187" spans="2:3" x14ac:dyDescent="0.2">
      <c r="B187" s="33"/>
      <c r="C187" s="33"/>
    </row>
    <row r="188" spans="2:3" x14ac:dyDescent="0.2">
      <c r="B188" s="33"/>
      <c r="C188" s="33"/>
    </row>
    <row r="189" spans="2:3" x14ac:dyDescent="0.2">
      <c r="B189" s="33"/>
      <c r="C189" s="33"/>
    </row>
    <row r="190" spans="2:3" x14ac:dyDescent="0.2">
      <c r="B190" s="33"/>
      <c r="C190" s="33"/>
    </row>
    <row r="191" spans="2:3" x14ac:dyDescent="0.2">
      <c r="B191" s="33"/>
      <c r="C191" s="33"/>
    </row>
    <row r="192" spans="2:3" x14ac:dyDescent="0.2">
      <c r="B192" s="33"/>
      <c r="C192" s="33"/>
    </row>
    <row r="193" spans="2:3" x14ac:dyDescent="0.2">
      <c r="B193" s="33"/>
      <c r="C193" s="33"/>
    </row>
    <row r="194" spans="2:3" x14ac:dyDescent="0.2">
      <c r="B194" s="33"/>
      <c r="C194" s="33"/>
    </row>
    <row r="195" spans="2:3" x14ac:dyDescent="0.2">
      <c r="B195" s="33"/>
      <c r="C195" s="33"/>
    </row>
    <row r="196" spans="2:3" x14ac:dyDescent="0.2">
      <c r="B196" s="33"/>
      <c r="C196" s="33"/>
    </row>
    <row r="197" spans="2:3" x14ac:dyDescent="0.2">
      <c r="B197" s="33"/>
      <c r="C197" s="33"/>
    </row>
    <row r="198" spans="2:3" x14ac:dyDescent="0.2">
      <c r="B198" s="33"/>
      <c r="C198" s="33"/>
    </row>
    <row r="199" spans="2:3" x14ac:dyDescent="0.2">
      <c r="B199" s="33"/>
      <c r="C199" s="33"/>
    </row>
    <row r="200" spans="2:3" x14ac:dyDescent="0.2">
      <c r="B200" s="33"/>
      <c r="C200" s="33"/>
    </row>
    <row r="201" spans="2:3" x14ac:dyDescent="0.2">
      <c r="B201" s="33"/>
      <c r="C201" s="33"/>
    </row>
    <row r="202" spans="2:3" x14ac:dyDescent="0.2">
      <c r="B202" s="33"/>
      <c r="C202" s="33"/>
    </row>
    <row r="203" spans="2:3" x14ac:dyDescent="0.2">
      <c r="B203" s="33"/>
      <c r="C203" s="33"/>
    </row>
    <row r="204" spans="2:3" x14ac:dyDescent="0.2">
      <c r="B204" s="33"/>
      <c r="C204" s="33"/>
    </row>
    <row r="205" spans="2:3" x14ac:dyDescent="0.2">
      <c r="B205" s="33"/>
      <c r="C205" s="33"/>
    </row>
    <row r="206" spans="2:3" x14ac:dyDescent="0.2">
      <c r="B206" s="33"/>
      <c r="C206" s="33"/>
    </row>
    <row r="207" spans="2:3" x14ac:dyDescent="0.2">
      <c r="B207" s="33"/>
      <c r="C207" s="33"/>
    </row>
    <row r="208" spans="2:3" x14ac:dyDescent="0.2">
      <c r="B208" s="33"/>
      <c r="C208" s="33"/>
    </row>
    <row r="209" spans="2:3" x14ac:dyDescent="0.2">
      <c r="B209" s="33"/>
      <c r="C209" s="33"/>
    </row>
    <row r="210" spans="2:3" x14ac:dyDescent="0.2">
      <c r="B210" s="33"/>
      <c r="C210" s="33"/>
    </row>
    <row r="211" spans="2:3" x14ac:dyDescent="0.2">
      <c r="B211" s="33"/>
      <c r="C211" s="33"/>
    </row>
    <row r="212" spans="2:3" x14ac:dyDescent="0.2">
      <c r="B212" s="33"/>
      <c r="C212" s="33"/>
    </row>
    <row r="213" spans="2:3" x14ac:dyDescent="0.2">
      <c r="B213" s="33"/>
      <c r="C213" s="33"/>
    </row>
    <row r="214" spans="2:3" x14ac:dyDescent="0.2">
      <c r="B214" s="33"/>
      <c r="C214" s="33"/>
    </row>
    <row r="215" spans="2:3" x14ac:dyDescent="0.2">
      <c r="B215" s="33"/>
      <c r="C215" s="33"/>
    </row>
    <row r="216" spans="2:3" x14ac:dyDescent="0.2">
      <c r="B216" s="33"/>
      <c r="C216" s="33"/>
    </row>
    <row r="217" spans="2:3" x14ac:dyDescent="0.2">
      <c r="B217" s="33"/>
      <c r="C217" s="33"/>
    </row>
    <row r="218" spans="2:3" x14ac:dyDescent="0.2">
      <c r="B218" s="33"/>
      <c r="C218" s="33"/>
    </row>
    <row r="219" spans="2:3" x14ac:dyDescent="0.2">
      <c r="B219" s="33"/>
      <c r="C219" s="33"/>
    </row>
  </sheetData>
  <mergeCells count="91">
    <mergeCell ref="B8:M8"/>
    <mergeCell ref="B7:M7"/>
    <mergeCell ref="B15:C16"/>
    <mergeCell ref="J19:M19"/>
    <mergeCell ref="D13:H13"/>
    <mergeCell ref="B17:H17"/>
    <mergeCell ref="B9:M9"/>
    <mergeCell ref="B10:M10"/>
    <mergeCell ref="I15:I16"/>
    <mergeCell ref="J13:K13"/>
    <mergeCell ref="L15:M17"/>
    <mergeCell ref="J15:K17"/>
    <mergeCell ref="B40:I40"/>
    <mergeCell ref="J40:K40"/>
    <mergeCell ref="G65:H65"/>
    <mergeCell ref="J65:K65"/>
    <mergeCell ref="B42:M42"/>
    <mergeCell ref="B43:M47"/>
    <mergeCell ref="B49:M50"/>
    <mergeCell ref="E52:I52"/>
    <mergeCell ref="A41:J41"/>
    <mergeCell ref="B52:D52"/>
    <mergeCell ref="J63:K63"/>
    <mergeCell ref="J59:K59"/>
    <mergeCell ref="B60:B61"/>
    <mergeCell ref="E54:I54"/>
    <mergeCell ref="B55:D55"/>
    <mergeCell ref="L20:M20"/>
    <mergeCell ref="L21:M21"/>
    <mergeCell ref="B67:M68"/>
    <mergeCell ref="G60:H60"/>
    <mergeCell ref="G62:H62"/>
    <mergeCell ref="J62:K62"/>
    <mergeCell ref="G61:H61"/>
    <mergeCell ref="B62:B63"/>
    <mergeCell ref="B64:B65"/>
    <mergeCell ref="C64:E65"/>
    <mergeCell ref="J64:K64"/>
    <mergeCell ref="J61:K61"/>
    <mergeCell ref="J60:K60"/>
    <mergeCell ref="B66:M66"/>
    <mergeCell ref="G63:H63"/>
    <mergeCell ref="C60:E61"/>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B21:C21"/>
    <mergeCell ref="J22:K22"/>
    <mergeCell ref="J18:K18"/>
    <mergeCell ref="D20:H20"/>
    <mergeCell ref="G64:H64"/>
    <mergeCell ref="D23:H23"/>
    <mergeCell ref="C37:L37"/>
    <mergeCell ref="B54:D54"/>
    <mergeCell ref="J23:K24"/>
    <mergeCell ref="B56:D56"/>
    <mergeCell ref="E56:I56"/>
    <mergeCell ref="B59:E59"/>
    <mergeCell ref="G59:H59"/>
    <mergeCell ref="C36:L36"/>
    <mergeCell ref="C33:L33"/>
    <mergeCell ref="C34:L34"/>
    <mergeCell ref="J21:K21"/>
    <mergeCell ref="D15:H16"/>
    <mergeCell ref="E25:G25"/>
    <mergeCell ref="C62:E63"/>
    <mergeCell ref="B4:M6"/>
    <mergeCell ref="C32:L32"/>
    <mergeCell ref="B28:M28"/>
    <mergeCell ref="B11:M11"/>
    <mergeCell ref="B13:C13"/>
    <mergeCell ref="B23:C23"/>
    <mergeCell ref="D19:H19"/>
    <mergeCell ref="D18:H18"/>
    <mergeCell ref="B18:C20"/>
    <mergeCell ref="L18:M18"/>
    <mergeCell ref="D22:H22"/>
    <mergeCell ref="I17:I18"/>
  </mergeCells>
  <phoneticPr fontId="47" type="noConversion"/>
  <dataValidations count="1">
    <dataValidation type="list" allowBlank="1" showInputMessage="1" showErrorMessage="1" sqref="J40:K40">
      <formula1>Y43:Y45</formula1>
    </dataValidation>
  </dataValidations>
  <pageMargins left="0.45" right="0.5" top="0.5" bottom="0.4" header="0.5" footer="0.25"/>
  <pageSetup scale="69" orientation="portrait" horizontalDpi="4294967293" verticalDpi="0" r:id="rId1"/>
  <headerFooter alignWithMargins="0">
    <oddFooter>&amp;L&amp;D&amp;C&amp;8Rev. 01/7/2020&amp;R&amp;T</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8:B11"/>
  <sheetViews>
    <sheetView showGridLines="0" showRowColHeaders="0" zoomScale="90" zoomScaleNormal="90" workbookViewId="0">
      <selection activeCell="P12" sqref="P12"/>
    </sheetView>
  </sheetViews>
  <sheetFormatPr defaultRowHeight="12.75" x14ac:dyDescent="0.2"/>
  <cols>
    <col min="1" max="1" width="11.28515625" customWidth="1"/>
  </cols>
  <sheetData>
    <row r="8" spans="2:2" x14ac:dyDescent="0.2">
      <c r="B8" s="157"/>
    </row>
    <row r="9" spans="2:2" x14ac:dyDescent="0.2">
      <c r="B9" s="157"/>
    </row>
    <row r="10" spans="2:2" x14ac:dyDescent="0.2">
      <c r="B10" s="157"/>
    </row>
    <row r="11" spans="2:2" x14ac:dyDescent="0.2">
      <c r="B11" s="157"/>
    </row>
  </sheetData>
  <sheetProtection algorithmName="SHA-512" hashValue="g6IWVIpsAl8LhvLKTFPbi7VD6MiF/a6G77KK8BkVlZaORdYFSh8vOS+d3NkPQCsXGeHz4HXlfjaPuzupjSVTKQ==" saltValue="/NuqMD+T/EROdY/iced6qQ==" spinCount="100000" sheet="1" objects="1" scenarios="1"/>
  <printOptions horizontalCentered="1"/>
  <pageMargins left="0.2" right="0.2" top="0.6" bottom="0.7" header="0.34" footer="0.39"/>
  <pageSetup scale="83" orientation="portrait" verticalDpi="0" r:id="rId1"/>
  <headerFooter>
    <oddFooter>&amp;CRevised 1/7/2020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topLeftCell="A34" zoomScale="90" zoomScaleNormal="90" workbookViewId="0">
      <selection activeCell="S14" sqref="S14"/>
    </sheetView>
  </sheetViews>
  <sheetFormatPr defaultRowHeight="12.75" x14ac:dyDescent="0.2"/>
  <cols>
    <col min="1" max="1" width="12" customWidth="1"/>
  </cols>
  <sheetData/>
  <sheetProtection algorithmName="SHA-512" hashValue="XdfImqh+16TBYvGithr1qrwL/Y9prHaA7FwE6ssdFar+J+uT20n503rKU+pG+jVFhhx4ZiGpA74N2+cyQKmSLA==" saltValue="2Q4WaOgY2jpUC4ZJgdzD5Q==" spinCount="100000" sheet="1" objects="1" scenarios="1"/>
  <pageMargins left="0.25" right="0.25" top="0.41" bottom="0.44" header="0.3" footer="0.3"/>
  <pageSetup scale="80"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0"/>
    <pageSetUpPr fitToPage="1"/>
  </sheetPr>
  <dimension ref="B2:I178"/>
  <sheetViews>
    <sheetView showGridLines="0" showRowColHeaders="0" zoomScale="90" zoomScaleNormal="90" zoomScalePageLayoutView="70" workbookViewId="0">
      <selection activeCell="B2" sqref="B2:E2"/>
    </sheetView>
  </sheetViews>
  <sheetFormatPr defaultColWidth="9.140625" defaultRowHeight="12.75" x14ac:dyDescent="0.2"/>
  <cols>
    <col min="1" max="1" width="5.42578125" style="211" customWidth="1"/>
    <col min="2" max="2" width="30.7109375" style="130" customWidth="1"/>
    <col min="3" max="3" width="4.7109375" style="211" customWidth="1"/>
    <col min="4" max="4" width="28.42578125" style="216" bestFit="1" customWidth="1"/>
    <col min="5" max="5" width="48.28515625" style="211" customWidth="1"/>
    <col min="6" max="6" width="73.7109375" style="223" bestFit="1" customWidth="1"/>
    <col min="7" max="7" width="34.7109375" style="211" customWidth="1"/>
    <col min="8" max="8" width="9.140625" style="211"/>
    <col min="9" max="9" width="87.42578125" style="212" bestFit="1" customWidth="1"/>
    <col min="10" max="16384" width="9.140625" style="211"/>
  </cols>
  <sheetData>
    <row r="2" spans="2:9" ht="36" customHeight="1" x14ac:dyDescent="0.4">
      <c r="B2" s="491" t="s">
        <v>347</v>
      </c>
      <c r="C2" s="492"/>
      <c r="D2" s="492"/>
      <c r="E2" s="492"/>
      <c r="I2" s="212" t="s">
        <v>307</v>
      </c>
    </row>
    <row r="3" spans="2:9" x14ac:dyDescent="0.2">
      <c r="I3" s="217" t="s">
        <v>39</v>
      </c>
    </row>
    <row r="4" spans="2:9" ht="44.25" customHeight="1" x14ac:dyDescent="0.2">
      <c r="B4" s="478" t="s">
        <v>50</v>
      </c>
      <c r="C4" s="478"/>
      <c r="D4" s="478"/>
      <c r="E4" s="478"/>
      <c r="F4" s="501" t="s">
        <v>367</v>
      </c>
      <c r="I4" s="217" t="s">
        <v>40</v>
      </c>
    </row>
    <row r="5" spans="2:9" ht="12.75" customHeight="1" x14ac:dyDescent="0.2">
      <c r="F5" s="502"/>
      <c r="I5" s="217" t="s">
        <v>341</v>
      </c>
    </row>
    <row r="6" spans="2:9" ht="15" customHeight="1" x14ac:dyDescent="0.25">
      <c r="B6" s="494" t="s">
        <v>353</v>
      </c>
      <c r="C6" s="494"/>
      <c r="D6" s="494"/>
      <c r="E6" s="494"/>
      <c r="F6" s="502"/>
      <c r="I6" s="212" t="s">
        <v>342</v>
      </c>
    </row>
    <row r="7" spans="2:9" ht="15" customHeight="1" x14ac:dyDescent="0.2">
      <c r="B7" s="218" t="s">
        <v>70</v>
      </c>
      <c r="C7" s="477" t="s">
        <v>88</v>
      </c>
      <c r="D7" s="477"/>
      <c r="E7" s="477"/>
      <c r="F7" s="502"/>
      <c r="I7" s="212" t="s">
        <v>65</v>
      </c>
    </row>
    <row r="8" spans="2:9" ht="15" customHeight="1" x14ac:dyDescent="0.2">
      <c r="B8" s="218" t="s">
        <v>3</v>
      </c>
      <c r="C8" s="477" t="s">
        <v>4</v>
      </c>
      <c r="D8" s="477"/>
      <c r="E8" s="477"/>
      <c r="F8" s="503"/>
      <c r="I8" s="212" t="s">
        <v>308</v>
      </c>
    </row>
    <row r="9" spans="2:9" ht="15" customHeight="1" x14ac:dyDescent="0.2">
      <c r="B9" s="218" t="s">
        <v>119</v>
      </c>
      <c r="C9" s="477" t="s">
        <v>158</v>
      </c>
      <c r="D9" s="477"/>
      <c r="E9" s="477"/>
      <c r="F9" s="70"/>
    </row>
    <row r="10" spans="2:9" ht="15" customHeight="1" x14ac:dyDescent="0.2">
      <c r="B10" s="218" t="s">
        <v>71</v>
      </c>
      <c r="C10" s="477" t="s">
        <v>157</v>
      </c>
      <c r="D10" s="477"/>
      <c r="E10" s="477"/>
      <c r="F10" s="70"/>
    </row>
    <row r="11" spans="2:9" ht="15" customHeight="1" x14ac:dyDescent="0.2">
      <c r="B11" s="218" t="s">
        <v>73</v>
      </c>
      <c r="C11" s="477" t="s">
        <v>206</v>
      </c>
      <c r="D11" s="477"/>
      <c r="E11" s="477"/>
      <c r="F11" s="70"/>
    </row>
    <row r="12" spans="2:9" ht="15" customHeight="1" x14ac:dyDescent="0.2">
      <c r="B12" s="218" t="s">
        <v>75</v>
      </c>
      <c r="C12" s="477" t="s">
        <v>103</v>
      </c>
      <c r="D12" s="477"/>
      <c r="E12" s="477"/>
    </row>
    <row r="13" spans="2:9" ht="12.75" customHeight="1" x14ac:dyDescent="0.2"/>
    <row r="14" spans="2:9" ht="18" customHeight="1" x14ac:dyDescent="0.2">
      <c r="B14" s="496" t="s">
        <v>262</v>
      </c>
      <c r="C14" s="496"/>
      <c r="D14" s="496"/>
      <c r="E14" s="496"/>
    </row>
    <row r="15" spans="2:9" ht="112.5" customHeight="1" x14ac:dyDescent="0.2">
      <c r="B15" s="495" t="s">
        <v>370</v>
      </c>
      <c r="C15" s="495"/>
      <c r="D15" s="495"/>
      <c r="E15" s="495"/>
      <c r="F15" s="224" t="s">
        <v>352</v>
      </c>
    </row>
    <row r="16" spans="2:9" ht="21.75" customHeight="1" x14ac:dyDescent="0.2">
      <c r="B16" s="498" t="s">
        <v>354</v>
      </c>
      <c r="C16" s="498"/>
      <c r="D16" s="498"/>
      <c r="E16" s="229" t="s">
        <v>355</v>
      </c>
      <c r="F16" s="244"/>
    </row>
    <row r="17" spans="2:7" ht="27" customHeight="1" x14ac:dyDescent="0.3">
      <c r="B17" s="489" t="s">
        <v>423</v>
      </c>
      <c r="C17" s="489"/>
      <c r="D17" s="489"/>
      <c r="E17" s="230"/>
      <c r="F17" s="245" t="s">
        <v>229</v>
      </c>
    </row>
    <row r="18" spans="2:7" ht="27" customHeight="1" x14ac:dyDescent="0.3">
      <c r="B18" s="489" t="s">
        <v>356</v>
      </c>
      <c r="C18" s="489"/>
      <c r="D18" s="489"/>
      <c r="E18" s="230"/>
      <c r="F18" s="245"/>
    </row>
    <row r="19" spans="2:7" ht="27" customHeight="1" x14ac:dyDescent="0.2">
      <c r="B19" s="497" t="s">
        <v>357</v>
      </c>
      <c r="C19" s="497"/>
      <c r="D19" s="497"/>
      <c r="E19" s="235"/>
      <c r="F19" s="242" t="s">
        <v>372</v>
      </c>
      <c r="G19" s="215"/>
    </row>
    <row r="20" spans="2:7" ht="27" customHeight="1" x14ac:dyDescent="0.2">
      <c r="B20" s="489" t="s">
        <v>358</v>
      </c>
      <c r="C20" s="489"/>
      <c r="D20" s="489"/>
      <c r="E20" s="233"/>
      <c r="F20" s="243" t="s">
        <v>439</v>
      </c>
      <c r="G20" s="215"/>
    </row>
    <row r="21" spans="2:7" ht="27" customHeight="1" x14ac:dyDescent="0.2">
      <c r="B21" s="489" t="s">
        <v>359</v>
      </c>
      <c r="C21" s="489"/>
      <c r="D21" s="489"/>
      <c r="E21" s="232"/>
      <c r="F21" s="243" t="e">
        <f>PTT!P24+'TV pg1'!T1:X23+'TV pg1'!T3</f>
        <v>#VALUE!</v>
      </c>
      <c r="G21" s="215"/>
    </row>
    <row r="22" spans="2:7" ht="27" customHeight="1" x14ac:dyDescent="0.2">
      <c r="B22" s="489" t="s">
        <v>360</v>
      </c>
      <c r="C22" s="489"/>
      <c r="D22" s="489"/>
      <c r="E22" s="234"/>
      <c r="F22" s="246" t="s">
        <v>371</v>
      </c>
      <c r="G22" s="215"/>
    </row>
    <row r="23" spans="2:7" ht="27" customHeight="1" x14ac:dyDescent="0.2">
      <c r="B23" s="489" t="s">
        <v>361</v>
      </c>
      <c r="C23" s="489"/>
      <c r="D23" s="489"/>
      <c r="E23" s="234"/>
      <c r="F23" s="247"/>
      <c r="G23" s="215"/>
    </row>
    <row r="24" spans="2:7" ht="27" customHeight="1" x14ac:dyDescent="0.2">
      <c r="B24" s="489" t="s">
        <v>362</v>
      </c>
      <c r="C24" s="489"/>
      <c r="D24" s="489"/>
      <c r="E24" s="213" t="s">
        <v>342</v>
      </c>
      <c r="F24" s="246" t="s">
        <v>141</v>
      </c>
      <c r="G24" s="215"/>
    </row>
    <row r="25" spans="2:7" ht="27" customHeight="1" x14ac:dyDescent="0.2">
      <c r="B25" s="490" t="s">
        <v>340</v>
      </c>
      <c r="C25" s="485" t="s">
        <v>183</v>
      </c>
      <c r="D25" s="226" t="s">
        <v>348</v>
      </c>
      <c r="E25" s="230"/>
      <c r="F25" s="259" t="s">
        <v>374</v>
      </c>
      <c r="G25" s="215"/>
    </row>
    <row r="26" spans="2:7" ht="27" customHeight="1" x14ac:dyDescent="0.2">
      <c r="B26" s="490"/>
      <c r="C26" s="485"/>
      <c r="D26" s="226" t="s">
        <v>349</v>
      </c>
      <c r="E26" s="230"/>
      <c r="F26" s="248" t="s">
        <v>146</v>
      </c>
      <c r="G26" s="215"/>
    </row>
    <row r="27" spans="2:7" ht="27" customHeight="1" x14ac:dyDescent="0.2">
      <c r="B27" s="490"/>
      <c r="C27" s="485"/>
      <c r="D27" s="226" t="s">
        <v>350</v>
      </c>
      <c r="E27" s="230"/>
      <c r="F27" s="257" t="s">
        <v>147</v>
      </c>
      <c r="G27" s="215"/>
    </row>
    <row r="28" spans="2:7" ht="27" customHeight="1" x14ac:dyDescent="0.2">
      <c r="B28" s="490"/>
      <c r="C28" s="485"/>
      <c r="D28" s="226" t="s">
        <v>85</v>
      </c>
      <c r="E28" s="230"/>
      <c r="F28" s="249" t="s">
        <v>375</v>
      </c>
      <c r="G28" s="215"/>
    </row>
    <row r="29" spans="2:7" ht="27" customHeight="1" x14ac:dyDescent="0.2">
      <c r="B29" s="490"/>
      <c r="C29" s="227"/>
      <c r="D29" s="209" t="s">
        <v>169</v>
      </c>
      <c r="E29" s="174"/>
      <c r="F29" s="247"/>
      <c r="G29" s="215"/>
    </row>
    <row r="30" spans="2:7" ht="27" customHeight="1" x14ac:dyDescent="0.2">
      <c r="B30" s="490"/>
      <c r="C30" s="485" t="s">
        <v>184</v>
      </c>
      <c r="D30" s="226" t="s">
        <v>348</v>
      </c>
      <c r="E30" s="230"/>
      <c r="F30" s="258" t="s">
        <v>147</v>
      </c>
      <c r="G30" s="215"/>
    </row>
    <row r="31" spans="2:7" ht="27" customHeight="1" x14ac:dyDescent="0.2">
      <c r="B31" s="490"/>
      <c r="C31" s="485"/>
      <c r="D31" s="226" t="s">
        <v>349</v>
      </c>
      <c r="E31" s="230"/>
      <c r="F31" s="247"/>
      <c r="G31" s="215"/>
    </row>
    <row r="32" spans="2:7" ht="27" customHeight="1" x14ac:dyDescent="0.2">
      <c r="B32" s="490"/>
      <c r="C32" s="485"/>
      <c r="D32" s="226" t="s">
        <v>350</v>
      </c>
      <c r="E32" s="230"/>
      <c r="F32" s="247"/>
      <c r="G32" s="215"/>
    </row>
    <row r="33" spans="2:9" ht="27" customHeight="1" x14ac:dyDescent="0.2">
      <c r="B33" s="490"/>
      <c r="C33" s="485"/>
      <c r="D33" s="226" t="s">
        <v>85</v>
      </c>
      <c r="E33" s="230"/>
      <c r="F33" s="249" t="s">
        <v>375</v>
      </c>
      <c r="G33" s="215"/>
    </row>
    <row r="34" spans="2:9" ht="27" customHeight="1" x14ac:dyDescent="0.3">
      <c r="B34" s="490"/>
      <c r="C34" s="227"/>
      <c r="D34" s="209" t="s">
        <v>169</v>
      </c>
      <c r="E34" s="174"/>
      <c r="F34" s="245"/>
      <c r="G34" s="215"/>
    </row>
    <row r="35" spans="2:9" ht="27" customHeight="1" x14ac:dyDescent="0.2">
      <c r="B35" s="499" t="s">
        <v>366</v>
      </c>
      <c r="C35" s="210"/>
      <c r="D35" s="240" t="s">
        <v>363</v>
      </c>
      <c r="E35" s="230"/>
      <c r="F35" s="507" t="s">
        <v>373</v>
      </c>
      <c r="G35" s="215"/>
    </row>
    <row r="36" spans="2:9" ht="27" customHeight="1" x14ac:dyDescent="0.2">
      <c r="B36" s="500"/>
      <c r="C36" s="210"/>
      <c r="D36" s="240" t="s">
        <v>364</v>
      </c>
      <c r="E36" s="231"/>
      <c r="F36" s="507"/>
      <c r="G36" s="215"/>
    </row>
    <row r="37" spans="2:9" ht="27" customHeight="1" x14ac:dyDescent="0.2">
      <c r="B37" s="500"/>
      <c r="C37" s="210"/>
      <c r="D37" s="241" t="s">
        <v>365</v>
      </c>
      <c r="E37" s="232"/>
      <c r="F37" s="507"/>
      <c r="G37" s="215"/>
    </row>
    <row r="38" spans="2:9" ht="69" hidden="1" customHeight="1" x14ac:dyDescent="0.2">
      <c r="B38" s="486"/>
      <c r="C38" s="486"/>
      <c r="D38" s="486"/>
      <c r="E38" s="486"/>
      <c r="F38" s="225"/>
      <c r="G38" s="215"/>
    </row>
    <row r="39" spans="2:9" s="214" customFormat="1" ht="16.5" customHeight="1" x14ac:dyDescent="0.2">
      <c r="B39" s="487" t="s">
        <v>299</v>
      </c>
      <c r="C39" s="487"/>
      <c r="D39" s="239"/>
      <c r="E39" s="488" t="s">
        <v>351</v>
      </c>
      <c r="F39" s="228" t="s">
        <v>263</v>
      </c>
      <c r="G39" s="126"/>
      <c r="I39" s="219"/>
    </row>
    <row r="40" spans="2:9" s="214" customFormat="1" ht="18" customHeight="1" x14ac:dyDescent="0.2">
      <c r="B40" s="487" t="s">
        <v>300</v>
      </c>
      <c r="C40" s="487"/>
      <c r="D40" s="239"/>
      <c r="E40" s="488"/>
      <c r="F40" s="254" t="s">
        <v>180</v>
      </c>
      <c r="G40" s="126"/>
      <c r="I40" s="219"/>
    </row>
    <row r="41" spans="2:9" s="214" customFormat="1" ht="36" hidden="1" customHeight="1" x14ac:dyDescent="0.2">
      <c r="B41" s="222"/>
      <c r="C41" s="237"/>
      <c r="D41" s="236"/>
      <c r="E41" s="236"/>
      <c r="F41" s="225"/>
      <c r="G41" s="126"/>
      <c r="I41" s="219"/>
    </row>
    <row r="42" spans="2:9" ht="31.5" customHeight="1" x14ac:dyDescent="0.2">
      <c r="B42" s="493" t="s">
        <v>339</v>
      </c>
      <c r="C42" s="479"/>
      <c r="D42" s="481"/>
      <c r="E42" s="481"/>
      <c r="F42" s="255" t="s">
        <v>343</v>
      </c>
      <c r="G42" s="215"/>
    </row>
    <row r="43" spans="2:9" ht="24" customHeight="1" x14ac:dyDescent="0.2">
      <c r="B43" s="479" t="s">
        <v>368</v>
      </c>
      <c r="C43" s="506"/>
      <c r="D43" s="480" t="s">
        <v>156</v>
      </c>
      <c r="E43" s="480"/>
      <c r="F43" s="256" t="s">
        <v>144</v>
      </c>
      <c r="G43" s="215"/>
    </row>
    <row r="44" spans="2:9" ht="27" hidden="1" customHeight="1" x14ac:dyDescent="0.2">
      <c r="B44" s="238"/>
      <c r="C44" s="238"/>
      <c r="D44" s="250"/>
      <c r="E44" s="251"/>
      <c r="F44" s="225"/>
      <c r="G44" s="215"/>
    </row>
    <row r="45" spans="2:9" ht="30.75" customHeight="1" x14ac:dyDescent="0.2">
      <c r="B45" s="482" t="s">
        <v>369</v>
      </c>
      <c r="C45" s="483"/>
      <c r="D45" s="484"/>
      <c r="E45" s="484"/>
      <c r="F45" s="253" t="s">
        <v>150</v>
      </c>
      <c r="G45" s="215"/>
    </row>
    <row r="46" spans="2:9" ht="44.25" customHeight="1" x14ac:dyDescent="0.2">
      <c r="B46" s="479" t="s">
        <v>28</v>
      </c>
      <c r="C46" s="479"/>
      <c r="D46" s="481"/>
      <c r="E46" s="481"/>
      <c r="F46" s="252" t="s">
        <v>338</v>
      </c>
      <c r="G46" s="215"/>
    </row>
    <row r="47" spans="2:9" ht="30.75" customHeight="1" x14ac:dyDescent="0.3">
      <c r="B47" s="504" t="s">
        <v>155</v>
      </c>
      <c r="C47" s="505"/>
      <c r="D47" s="505"/>
      <c r="E47" s="505"/>
      <c r="F47" s="225"/>
      <c r="G47" s="215"/>
    </row>
    <row r="48" spans="2:9" ht="36" customHeight="1" x14ac:dyDescent="0.2">
      <c r="B48" s="476" t="s">
        <v>149</v>
      </c>
      <c r="C48" s="476"/>
      <c r="D48" s="476"/>
      <c r="E48" s="476"/>
      <c r="F48" s="225"/>
      <c r="G48" s="215"/>
      <c r="I48" s="220" t="s">
        <v>156</v>
      </c>
    </row>
    <row r="49" spans="6:9" x14ac:dyDescent="0.2">
      <c r="F49" s="225"/>
      <c r="G49" s="215"/>
      <c r="I49" s="221" t="s">
        <v>189</v>
      </c>
    </row>
    <row r="50" spans="6:9" x14ac:dyDescent="0.2">
      <c r="F50" s="225"/>
      <c r="G50" s="215"/>
      <c r="I50" s="221" t="s">
        <v>190</v>
      </c>
    </row>
    <row r="51" spans="6:9" x14ac:dyDescent="0.2">
      <c r="F51" s="225"/>
      <c r="G51" s="215"/>
      <c r="I51" s="221" t="s">
        <v>284</v>
      </c>
    </row>
    <row r="52" spans="6:9" x14ac:dyDescent="0.2">
      <c r="F52" s="225"/>
      <c r="G52" s="215"/>
      <c r="I52" s="221" t="s">
        <v>191</v>
      </c>
    </row>
    <row r="53" spans="6:9" x14ac:dyDescent="0.2">
      <c r="F53" s="225"/>
      <c r="G53" s="215"/>
      <c r="I53" s="221" t="s">
        <v>192</v>
      </c>
    </row>
    <row r="54" spans="6:9" x14ac:dyDescent="0.2">
      <c r="F54" s="225"/>
      <c r="G54" s="215"/>
      <c r="I54" s="221" t="s">
        <v>151</v>
      </c>
    </row>
    <row r="55" spans="6:9" x14ac:dyDescent="0.2">
      <c r="F55" s="225"/>
      <c r="G55" s="215"/>
      <c r="I55" s="221" t="s">
        <v>193</v>
      </c>
    </row>
    <row r="56" spans="6:9" x14ac:dyDescent="0.2">
      <c r="F56" s="225"/>
      <c r="G56" s="215"/>
      <c r="I56" s="221" t="s">
        <v>194</v>
      </c>
    </row>
    <row r="57" spans="6:9" x14ac:dyDescent="0.2">
      <c r="F57" s="225"/>
      <c r="G57" s="215"/>
      <c r="I57" s="221" t="s">
        <v>195</v>
      </c>
    </row>
    <row r="58" spans="6:9" x14ac:dyDescent="0.2">
      <c r="F58" s="225"/>
      <c r="G58" s="215"/>
      <c r="I58" s="221" t="s">
        <v>152</v>
      </c>
    </row>
    <row r="59" spans="6:9" x14ac:dyDescent="0.2">
      <c r="F59" s="225"/>
      <c r="G59" s="215"/>
      <c r="I59" s="221" t="s">
        <v>159</v>
      </c>
    </row>
    <row r="60" spans="6:9" x14ac:dyDescent="0.2">
      <c r="F60" s="225"/>
      <c r="G60" s="215"/>
      <c r="I60" s="221" t="s">
        <v>153</v>
      </c>
    </row>
    <row r="61" spans="6:9" x14ac:dyDescent="0.2">
      <c r="F61" s="225"/>
      <c r="G61" s="215"/>
      <c r="I61" s="221" t="s">
        <v>154</v>
      </c>
    </row>
    <row r="62" spans="6:9" x14ac:dyDescent="0.2">
      <c r="F62" s="225"/>
      <c r="G62" s="215"/>
    </row>
    <row r="63" spans="6:9" x14ac:dyDescent="0.2">
      <c r="F63" s="225"/>
      <c r="G63" s="215"/>
    </row>
    <row r="64" spans="6:9" x14ac:dyDescent="0.2">
      <c r="F64" s="225"/>
      <c r="G64" s="215"/>
    </row>
    <row r="65" spans="6:7" x14ac:dyDescent="0.2">
      <c r="F65" s="225"/>
      <c r="G65" s="215"/>
    </row>
    <row r="66" spans="6:7" x14ac:dyDescent="0.2">
      <c r="F66" s="225"/>
      <c r="G66" s="215"/>
    </row>
    <row r="67" spans="6:7" x14ac:dyDescent="0.2">
      <c r="F67" s="225"/>
      <c r="G67" s="215"/>
    </row>
    <row r="68" spans="6:7" x14ac:dyDescent="0.2">
      <c r="F68" s="225"/>
      <c r="G68" s="215"/>
    </row>
    <row r="69" spans="6:7" x14ac:dyDescent="0.2">
      <c r="F69" s="225"/>
      <c r="G69" s="215"/>
    </row>
    <row r="70" spans="6:7" x14ac:dyDescent="0.2">
      <c r="F70" s="225"/>
      <c r="G70" s="215"/>
    </row>
    <row r="71" spans="6:7" x14ac:dyDescent="0.2">
      <c r="F71" s="225"/>
      <c r="G71" s="215"/>
    </row>
    <row r="72" spans="6:7" x14ac:dyDescent="0.2">
      <c r="F72" s="225"/>
      <c r="G72" s="215"/>
    </row>
    <row r="73" spans="6:7" x14ac:dyDescent="0.2">
      <c r="F73" s="225"/>
      <c r="G73" s="215"/>
    </row>
    <row r="74" spans="6:7" x14ac:dyDescent="0.2">
      <c r="F74" s="225"/>
      <c r="G74" s="215"/>
    </row>
    <row r="75" spans="6:7" x14ac:dyDescent="0.2">
      <c r="F75" s="225"/>
      <c r="G75" s="215"/>
    </row>
    <row r="76" spans="6:7" x14ac:dyDescent="0.2">
      <c r="F76" s="225"/>
      <c r="G76" s="215"/>
    </row>
    <row r="77" spans="6:7" x14ac:dyDescent="0.2">
      <c r="F77" s="225"/>
      <c r="G77" s="215"/>
    </row>
    <row r="78" spans="6:7" x14ac:dyDescent="0.2">
      <c r="F78" s="225"/>
      <c r="G78" s="215"/>
    </row>
    <row r="79" spans="6:7" x14ac:dyDescent="0.2">
      <c r="F79" s="225"/>
      <c r="G79" s="215"/>
    </row>
    <row r="80" spans="6:7" x14ac:dyDescent="0.2">
      <c r="F80" s="225"/>
      <c r="G80" s="215"/>
    </row>
    <row r="81" spans="6:7" x14ac:dyDescent="0.2">
      <c r="F81" s="225"/>
      <c r="G81" s="215"/>
    </row>
    <row r="82" spans="6:7" x14ac:dyDescent="0.2">
      <c r="F82" s="225"/>
      <c r="G82" s="215"/>
    </row>
    <row r="83" spans="6:7" x14ac:dyDescent="0.2">
      <c r="F83" s="225"/>
      <c r="G83" s="215"/>
    </row>
    <row r="84" spans="6:7" x14ac:dyDescent="0.2">
      <c r="F84" s="225"/>
      <c r="G84" s="215"/>
    </row>
    <row r="85" spans="6:7" x14ac:dyDescent="0.2">
      <c r="F85" s="225"/>
      <c r="G85" s="215"/>
    </row>
    <row r="86" spans="6:7" x14ac:dyDescent="0.2">
      <c r="F86" s="225"/>
      <c r="G86" s="215"/>
    </row>
    <row r="87" spans="6:7" x14ac:dyDescent="0.2">
      <c r="F87" s="225"/>
      <c r="G87" s="215"/>
    </row>
    <row r="88" spans="6:7" x14ac:dyDescent="0.2">
      <c r="F88" s="225"/>
      <c r="G88" s="215"/>
    </row>
    <row r="89" spans="6:7" x14ac:dyDescent="0.2">
      <c r="F89" s="225"/>
      <c r="G89" s="215"/>
    </row>
    <row r="90" spans="6:7" x14ac:dyDescent="0.2">
      <c r="F90" s="225"/>
      <c r="G90" s="215"/>
    </row>
    <row r="91" spans="6:7" x14ac:dyDescent="0.2">
      <c r="F91" s="225"/>
      <c r="G91" s="215"/>
    </row>
    <row r="92" spans="6:7" x14ac:dyDescent="0.2">
      <c r="F92" s="225"/>
      <c r="G92" s="215"/>
    </row>
    <row r="93" spans="6:7" x14ac:dyDescent="0.2">
      <c r="F93" s="225"/>
      <c r="G93" s="215"/>
    </row>
    <row r="94" spans="6:7" x14ac:dyDescent="0.2">
      <c r="F94" s="225"/>
      <c r="G94" s="215"/>
    </row>
    <row r="95" spans="6:7" x14ac:dyDescent="0.2">
      <c r="F95" s="225"/>
      <c r="G95" s="215"/>
    </row>
    <row r="96" spans="6:7" x14ac:dyDescent="0.2">
      <c r="F96" s="225"/>
      <c r="G96" s="215"/>
    </row>
    <row r="97" spans="6:7" x14ac:dyDescent="0.2">
      <c r="F97" s="225"/>
      <c r="G97" s="215"/>
    </row>
    <row r="98" spans="6:7" x14ac:dyDescent="0.2">
      <c r="F98" s="225"/>
      <c r="G98" s="215"/>
    </row>
    <row r="99" spans="6:7" x14ac:dyDescent="0.2">
      <c r="F99" s="225"/>
      <c r="G99" s="215"/>
    </row>
    <row r="100" spans="6:7" x14ac:dyDescent="0.2">
      <c r="F100" s="225"/>
      <c r="G100" s="215"/>
    </row>
    <row r="101" spans="6:7" x14ac:dyDescent="0.2">
      <c r="F101" s="225"/>
      <c r="G101" s="215"/>
    </row>
    <row r="102" spans="6:7" x14ac:dyDescent="0.2">
      <c r="F102" s="225"/>
      <c r="G102" s="215"/>
    </row>
    <row r="103" spans="6:7" x14ac:dyDescent="0.2">
      <c r="F103" s="225"/>
      <c r="G103" s="215"/>
    </row>
    <row r="104" spans="6:7" x14ac:dyDescent="0.2">
      <c r="F104" s="225"/>
      <c r="G104" s="215"/>
    </row>
    <row r="105" spans="6:7" x14ac:dyDescent="0.2">
      <c r="F105" s="225"/>
      <c r="G105" s="215"/>
    </row>
    <row r="106" spans="6:7" x14ac:dyDescent="0.2">
      <c r="F106" s="225"/>
      <c r="G106" s="215"/>
    </row>
    <row r="107" spans="6:7" x14ac:dyDescent="0.2">
      <c r="F107" s="225"/>
      <c r="G107" s="215"/>
    </row>
    <row r="108" spans="6:7" x14ac:dyDescent="0.2">
      <c r="F108" s="225"/>
      <c r="G108" s="215"/>
    </row>
    <row r="109" spans="6:7" x14ac:dyDescent="0.2">
      <c r="F109" s="225"/>
      <c r="G109" s="215"/>
    </row>
    <row r="110" spans="6:7" x14ac:dyDescent="0.2">
      <c r="F110" s="225"/>
      <c r="G110" s="215"/>
    </row>
    <row r="111" spans="6:7" x14ac:dyDescent="0.2">
      <c r="F111" s="225"/>
      <c r="G111" s="215"/>
    </row>
    <row r="112" spans="6:7" x14ac:dyDescent="0.2">
      <c r="F112" s="225"/>
      <c r="G112" s="215"/>
    </row>
    <row r="113" spans="6:7" x14ac:dyDescent="0.2">
      <c r="F113" s="225"/>
      <c r="G113" s="215"/>
    </row>
    <row r="114" spans="6:7" x14ac:dyDescent="0.2">
      <c r="F114" s="225"/>
      <c r="G114" s="215"/>
    </row>
    <row r="115" spans="6:7" x14ac:dyDescent="0.2">
      <c r="F115" s="225"/>
      <c r="G115" s="215"/>
    </row>
    <row r="116" spans="6:7" x14ac:dyDescent="0.2">
      <c r="F116" s="225"/>
      <c r="G116" s="215"/>
    </row>
    <row r="117" spans="6:7" x14ac:dyDescent="0.2">
      <c r="F117" s="225"/>
      <c r="G117" s="215"/>
    </row>
    <row r="118" spans="6:7" x14ac:dyDescent="0.2">
      <c r="F118" s="225"/>
      <c r="G118" s="215"/>
    </row>
    <row r="119" spans="6:7" x14ac:dyDescent="0.2">
      <c r="F119" s="225"/>
      <c r="G119" s="215"/>
    </row>
    <row r="120" spans="6:7" x14ac:dyDescent="0.2">
      <c r="F120" s="225"/>
      <c r="G120" s="215"/>
    </row>
    <row r="121" spans="6:7" x14ac:dyDescent="0.2">
      <c r="F121" s="225"/>
      <c r="G121" s="215"/>
    </row>
    <row r="122" spans="6:7" x14ac:dyDescent="0.2">
      <c r="F122" s="225"/>
      <c r="G122" s="215"/>
    </row>
    <row r="123" spans="6:7" x14ac:dyDescent="0.2">
      <c r="F123" s="225"/>
      <c r="G123" s="215"/>
    </row>
    <row r="124" spans="6:7" x14ac:dyDescent="0.2">
      <c r="F124" s="225"/>
      <c r="G124" s="215"/>
    </row>
    <row r="125" spans="6:7" x14ac:dyDescent="0.2">
      <c r="F125" s="225"/>
      <c r="G125" s="215"/>
    </row>
    <row r="126" spans="6:7" x14ac:dyDescent="0.2">
      <c r="F126" s="225"/>
      <c r="G126" s="215"/>
    </row>
    <row r="127" spans="6:7" x14ac:dyDescent="0.2">
      <c r="F127" s="225"/>
      <c r="G127" s="215"/>
    </row>
    <row r="128" spans="6:7" x14ac:dyDescent="0.2">
      <c r="F128" s="225"/>
      <c r="G128" s="215"/>
    </row>
    <row r="129" spans="6:7" x14ac:dyDescent="0.2">
      <c r="F129" s="225"/>
      <c r="G129" s="215"/>
    </row>
    <row r="130" spans="6:7" x14ac:dyDescent="0.2">
      <c r="F130" s="225"/>
      <c r="G130" s="215"/>
    </row>
    <row r="131" spans="6:7" x14ac:dyDescent="0.2">
      <c r="F131" s="225"/>
      <c r="G131" s="215"/>
    </row>
    <row r="132" spans="6:7" x14ac:dyDescent="0.2">
      <c r="F132" s="225"/>
      <c r="G132" s="215"/>
    </row>
    <row r="133" spans="6:7" x14ac:dyDescent="0.2">
      <c r="F133" s="225"/>
      <c r="G133" s="215"/>
    </row>
    <row r="134" spans="6:7" x14ac:dyDescent="0.2">
      <c r="F134" s="225"/>
      <c r="G134" s="215"/>
    </row>
    <row r="135" spans="6:7" x14ac:dyDescent="0.2">
      <c r="F135" s="225"/>
      <c r="G135" s="215"/>
    </row>
    <row r="136" spans="6:7" x14ac:dyDescent="0.2">
      <c r="F136" s="225"/>
      <c r="G136" s="215"/>
    </row>
    <row r="137" spans="6:7" x14ac:dyDescent="0.2">
      <c r="F137" s="225"/>
      <c r="G137" s="215"/>
    </row>
    <row r="138" spans="6:7" x14ac:dyDescent="0.2">
      <c r="F138" s="225"/>
      <c r="G138" s="215"/>
    </row>
    <row r="139" spans="6:7" x14ac:dyDescent="0.2">
      <c r="F139" s="225"/>
      <c r="G139" s="215"/>
    </row>
    <row r="140" spans="6:7" x14ac:dyDescent="0.2">
      <c r="F140" s="225"/>
      <c r="G140" s="215"/>
    </row>
    <row r="141" spans="6:7" x14ac:dyDescent="0.2">
      <c r="F141" s="225"/>
      <c r="G141" s="215"/>
    </row>
    <row r="142" spans="6:7" x14ac:dyDescent="0.2">
      <c r="F142" s="225"/>
      <c r="G142" s="215"/>
    </row>
    <row r="143" spans="6:7" x14ac:dyDescent="0.2">
      <c r="F143" s="225"/>
      <c r="G143" s="215"/>
    </row>
    <row r="144" spans="6:7" x14ac:dyDescent="0.2">
      <c r="F144" s="225"/>
      <c r="G144" s="215"/>
    </row>
    <row r="145" spans="6:7" x14ac:dyDescent="0.2">
      <c r="F145" s="225"/>
      <c r="G145" s="215"/>
    </row>
    <row r="146" spans="6:7" x14ac:dyDescent="0.2">
      <c r="F146" s="225"/>
      <c r="G146" s="215"/>
    </row>
    <row r="147" spans="6:7" x14ac:dyDescent="0.2">
      <c r="F147" s="225"/>
      <c r="G147" s="215"/>
    </row>
    <row r="148" spans="6:7" x14ac:dyDescent="0.2">
      <c r="F148" s="225"/>
      <c r="G148" s="215"/>
    </row>
    <row r="149" spans="6:7" x14ac:dyDescent="0.2">
      <c r="F149" s="225"/>
      <c r="G149" s="215"/>
    </row>
    <row r="150" spans="6:7" x14ac:dyDescent="0.2">
      <c r="F150" s="225"/>
      <c r="G150" s="215"/>
    </row>
    <row r="151" spans="6:7" x14ac:dyDescent="0.2">
      <c r="F151" s="225"/>
      <c r="G151" s="215"/>
    </row>
    <row r="152" spans="6:7" x14ac:dyDescent="0.2">
      <c r="F152" s="225"/>
      <c r="G152" s="215"/>
    </row>
    <row r="153" spans="6:7" x14ac:dyDescent="0.2">
      <c r="F153" s="225"/>
      <c r="G153" s="215"/>
    </row>
    <row r="154" spans="6:7" x14ac:dyDescent="0.2">
      <c r="F154" s="225"/>
      <c r="G154" s="215"/>
    </row>
    <row r="155" spans="6:7" x14ac:dyDescent="0.2">
      <c r="F155" s="225"/>
      <c r="G155" s="215"/>
    </row>
    <row r="156" spans="6:7" x14ac:dyDescent="0.2">
      <c r="F156" s="225"/>
      <c r="G156" s="215"/>
    </row>
    <row r="157" spans="6:7" x14ac:dyDescent="0.2">
      <c r="F157" s="225"/>
      <c r="G157" s="215"/>
    </row>
    <row r="158" spans="6:7" x14ac:dyDescent="0.2">
      <c r="F158" s="225"/>
      <c r="G158" s="215"/>
    </row>
    <row r="159" spans="6:7" x14ac:dyDescent="0.2">
      <c r="F159" s="225"/>
      <c r="G159" s="215"/>
    </row>
    <row r="160" spans="6:7" x14ac:dyDescent="0.2">
      <c r="F160" s="225"/>
      <c r="G160" s="215"/>
    </row>
    <row r="161" spans="6:7" x14ac:dyDescent="0.2">
      <c r="F161" s="225"/>
      <c r="G161" s="215"/>
    </row>
    <row r="162" spans="6:7" x14ac:dyDescent="0.2">
      <c r="F162" s="225"/>
      <c r="G162" s="215"/>
    </row>
    <row r="163" spans="6:7" x14ac:dyDescent="0.2">
      <c r="F163" s="225"/>
      <c r="G163" s="215"/>
    </row>
    <row r="164" spans="6:7" x14ac:dyDescent="0.2">
      <c r="F164" s="225"/>
      <c r="G164" s="215"/>
    </row>
    <row r="165" spans="6:7" x14ac:dyDescent="0.2">
      <c r="F165" s="225"/>
      <c r="G165" s="215"/>
    </row>
    <row r="166" spans="6:7" x14ac:dyDescent="0.2">
      <c r="F166" s="225"/>
      <c r="G166" s="215"/>
    </row>
    <row r="167" spans="6:7" x14ac:dyDescent="0.2">
      <c r="F167" s="225"/>
      <c r="G167" s="215"/>
    </row>
    <row r="168" spans="6:7" x14ac:dyDescent="0.2">
      <c r="F168" s="225"/>
      <c r="G168" s="215"/>
    </row>
    <row r="169" spans="6:7" x14ac:dyDescent="0.2">
      <c r="F169" s="225"/>
      <c r="G169" s="215"/>
    </row>
    <row r="170" spans="6:7" x14ac:dyDescent="0.2">
      <c r="F170" s="225"/>
      <c r="G170" s="215"/>
    </row>
    <row r="171" spans="6:7" x14ac:dyDescent="0.2">
      <c r="F171" s="225"/>
      <c r="G171" s="215"/>
    </row>
    <row r="172" spans="6:7" x14ac:dyDescent="0.2">
      <c r="F172" s="225"/>
      <c r="G172" s="215"/>
    </row>
    <row r="173" spans="6:7" x14ac:dyDescent="0.2">
      <c r="F173" s="225"/>
      <c r="G173" s="215"/>
    </row>
    <row r="174" spans="6:7" x14ac:dyDescent="0.2">
      <c r="F174" s="225"/>
      <c r="G174" s="215"/>
    </row>
    <row r="175" spans="6:7" x14ac:dyDescent="0.2">
      <c r="F175" s="225"/>
      <c r="G175" s="215"/>
    </row>
    <row r="176" spans="6:7" x14ac:dyDescent="0.2">
      <c r="F176" s="225"/>
      <c r="G176" s="215"/>
    </row>
    <row r="177" spans="6:7" x14ac:dyDescent="0.2">
      <c r="F177" s="225"/>
      <c r="G177" s="215"/>
    </row>
    <row r="178" spans="6:7" x14ac:dyDescent="0.2">
      <c r="F178" s="225"/>
      <c r="G178" s="215"/>
    </row>
  </sheetData>
  <sheetProtection algorithmName="SHA-512" hashValue="askdZkqWU7xBqR0fitahDM63Y3Rk3IGd5FuukiGYyISc6XA0qXvtGceHFxvESQr46x/klbJYYSOZj45+b9dHgQ==" saltValue="q6KfOJXyqUFKw6BGkHwheA==" spinCount="100000" sheet="1" objects="1" scenarios="1"/>
  <mergeCells count="40">
    <mergeCell ref="B16:D16"/>
    <mergeCell ref="B35:B37"/>
    <mergeCell ref="F4:F8"/>
    <mergeCell ref="B47:E47"/>
    <mergeCell ref="B43:C43"/>
    <mergeCell ref="F35:F37"/>
    <mergeCell ref="B23:D23"/>
    <mergeCell ref="B24:D24"/>
    <mergeCell ref="B2:E2"/>
    <mergeCell ref="B42:C42"/>
    <mergeCell ref="D42:E42"/>
    <mergeCell ref="C12:E12"/>
    <mergeCell ref="B6:E6"/>
    <mergeCell ref="C7:E7"/>
    <mergeCell ref="C9:E9"/>
    <mergeCell ref="C10:E10"/>
    <mergeCell ref="C8:E8"/>
    <mergeCell ref="B15:E15"/>
    <mergeCell ref="B14:E14"/>
    <mergeCell ref="B17:D17"/>
    <mergeCell ref="B18:D18"/>
    <mergeCell ref="B19:D19"/>
    <mergeCell ref="B20:D20"/>
    <mergeCell ref="B22:D22"/>
    <mergeCell ref="B48:E48"/>
    <mergeCell ref="C11:E11"/>
    <mergeCell ref="B4:E4"/>
    <mergeCell ref="B46:C46"/>
    <mergeCell ref="D43:E43"/>
    <mergeCell ref="D46:E46"/>
    <mergeCell ref="B45:C45"/>
    <mergeCell ref="D45:E45"/>
    <mergeCell ref="C25:C28"/>
    <mergeCell ref="C30:C33"/>
    <mergeCell ref="B38:E38"/>
    <mergeCell ref="B39:C39"/>
    <mergeCell ref="B40:C40"/>
    <mergeCell ref="E39:E40"/>
    <mergeCell ref="B21:D21"/>
    <mergeCell ref="B25:B34"/>
  </mergeCells>
  <phoneticPr fontId="0" type="noConversion"/>
  <dataValidations xWindow="824" yWindow="522" count="14">
    <dataValidation type="textLength" operator="lessThanOrEqual" allowBlank="1" showInputMessage="1" showErrorMessage="1" prompt="Max. 200 characters" sqref="D46:E46">
      <formula1>200</formula1>
    </dataValidation>
    <dataValidation type="textLength" operator="equal" allowBlank="1" showInputMessage="1" showErrorMessage="1" sqref="E32 E25 E27 E30">
      <formula1>5</formula1>
    </dataValidation>
    <dataValidation type="textLength" operator="equal" allowBlank="1" showInputMessage="1" showErrorMessage="1" sqref="E31 E26">
      <formula1>6</formula1>
    </dataValidation>
    <dataValidation allowBlank="1" showInputMessage="1" showErrorMessage="1" prompt="Enter as 123456789 (no dashes)_x000a_ONLY ENTER FOR FIRST REIMBURSEMENT" sqref="E19"/>
    <dataValidation operator="lessThanOrEqual" allowBlank="1" showInputMessage="1" showErrorMessage="1" sqref="B47 D45:E45"/>
    <dataValidation type="list" operator="lessThanOrEqual" allowBlank="1" showInputMessage="1" showErrorMessage="1" sqref="D43:E43">
      <formula1>$I$48:$I$61</formula1>
    </dataValidation>
    <dataValidation allowBlank="1" showInputMessage="1" showErrorMessage="1" prompt="Enter as Month/Date/Year" sqref="F42"/>
    <dataValidation allowBlank="1" showInputMessage="1" showErrorMessage="1" prompt="MAX AMOUNT ONLY FROM THIS CHARTFIELD" sqref="E29"/>
    <dataValidation allowBlank="1" showInputMessage="1" showErrorMessage="1" prompt="CHECK WILL BE MAILED TO THIS BOX NUMBER" sqref="E22"/>
    <dataValidation allowBlank="1" showErrorMessage="1" prompt="MAX AMOUNT ONLY FROM THIS CHARTFIELD" sqref="E34"/>
    <dataValidation allowBlank="1" showErrorMessage="1" sqref="D40"/>
    <dataValidation type="textLength" operator="lessThanOrEqual" allowBlank="1" showErrorMessage="1" prompt="Max. 200 characters" sqref="D42:E42">
      <formula1>200</formula1>
    </dataValidation>
    <dataValidation allowBlank="1" showErrorMessage="1" prompt="Enter as Month/Date/Year" sqref="D39"/>
    <dataValidation type="list" allowBlank="1" showInputMessage="1" showErrorMessage="1" sqref="E24">
      <formula1>$I$2:$I$8</formula1>
    </dataValidation>
  </dataValidations>
  <printOptions horizontalCentered="1"/>
  <pageMargins left="0.25" right="0.25" top="0.47" bottom="0.49" header="0.25" footer="0.25"/>
  <pageSetup scale="62" orientation="portrait" horizontalDpi="300" verticalDpi="300" r:id="rId1"/>
  <headerFooter alignWithMargins="0">
    <oddFooter>&amp;L&amp;8File: &amp;F
Tab: &amp;A&amp;C&amp;8&amp;P of &amp;N&amp;R&amp;8&amp;D
&amp;T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13"/>
    <pageSetUpPr fitToPage="1"/>
  </sheetPr>
  <dimension ref="B1:R45"/>
  <sheetViews>
    <sheetView showGridLines="0" showRowColHeaders="0" showZeros="0" topLeftCell="B4" zoomScaleNormal="100" workbookViewId="0">
      <selection activeCell="H41" sqref="H41"/>
    </sheetView>
  </sheetViews>
  <sheetFormatPr defaultColWidth="9.140625" defaultRowHeight="12.75" x14ac:dyDescent="0.2"/>
  <cols>
    <col min="1" max="1" width="3" style="184" customWidth="1"/>
    <col min="2" max="2" width="24" style="184" customWidth="1"/>
    <col min="3" max="3" width="28" style="184" customWidth="1"/>
    <col min="4" max="4" width="26.7109375" style="184" customWidth="1"/>
    <col min="5" max="5" width="26.140625" style="184" customWidth="1"/>
    <col min="6" max="6" width="6.5703125" style="184" bestFit="1" customWidth="1"/>
    <col min="7" max="7" width="9.140625" style="180"/>
    <col min="8" max="8" width="14.7109375" style="180" customWidth="1"/>
    <col min="9" max="10" width="9.140625" style="180"/>
    <col min="11" max="11" width="9.140625" style="184"/>
    <col min="12" max="12" width="13" style="184" customWidth="1"/>
    <col min="13" max="17" width="9.140625" style="184"/>
    <col min="18" max="18" width="24.7109375" style="184" customWidth="1"/>
    <col min="19" max="16384" width="9.140625" style="184"/>
  </cols>
  <sheetData>
    <row r="1" spans="2:18" x14ac:dyDescent="0.2">
      <c r="D1" s="555" t="s">
        <v>54</v>
      </c>
      <c r="E1" s="556"/>
    </row>
    <row r="2" spans="2:18" ht="16.5" x14ac:dyDescent="0.25">
      <c r="B2" s="281"/>
      <c r="C2" s="282"/>
      <c r="D2" s="394">
        <f ca="1">TODAY()</f>
        <v>43845</v>
      </c>
      <c r="F2" s="575" t="s">
        <v>302</v>
      </c>
      <c r="G2" s="181"/>
      <c r="H2" s="181"/>
    </row>
    <row r="3" spans="2:18" ht="9.75" customHeight="1" x14ac:dyDescent="0.25">
      <c r="B3" s="283"/>
      <c r="C3" s="284"/>
      <c r="D3" s="577" t="s">
        <v>376</v>
      </c>
      <c r="E3" s="579" t="str">
        <f>IF('START HERE'!E35="","",'START HERE'!E35)</f>
        <v/>
      </c>
      <c r="F3" s="575"/>
      <c r="G3" s="182"/>
      <c r="H3" s="182"/>
    </row>
    <row r="4" spans="2:18" ht="18.75" customHeight="1" x14ac:dyDescent="0.45">
      <c r="B4" s="559" t="s">
        <v>291</v>
      </c>
      <c r="C4" s="560"/>
      <c r="D4" s="578"/>
      <c r="E4" s="579"/>
      <c r="F4" s="575"/>
      <c r="G4" s="181"/>
      <c r="H4" s="181"/>
    </row>
    <row r="5" spans="2:18" ht="13.9" customHeight="1" x14ac:dyDescent="0.2">
      <c r="B5" s="561" t="s">
        <v>415</v>
      </c>
      <c r="C5" s="562"/>
      <c r="D5" s="261" t="s">
        <v>298</v>
      </c>
      <c r="E5" s="260" t="str">
        <f>IF('START HERE'!E37="","",'START HERE'!E37)</f>
        <v/>
      </c>
      <c r="F5" s="575"/>
      <c r="G5" s="181"/>
      <c r="H5" s="181"/>
    </row>
    <row r="6" spans="2:18" ht="18.600000000000001" customHeight="1" x14ac:dyDescent="0.2">
      <c r="B6" s="563"/>
      <c r="C6" s="564"/>
      <c r="D6" s="261" t="s">
        <v>377</v>
      </c>
      <c r="E6" s="286" t="str">
        <f>IF('START HERE'!E36="","",'START HERE'!E36)</f>
        <v/>
      </c>
      <c r="F6" s="575"/>
      <c r="G6" s="181"/>
      <c r="H6" s="181"/>
    </row>
    <row r="7" spans="2:18" ht="19.899999999999999" customHeight="1" x14ac:dyDescent="0.2">
      <c r="B7" s="261" t="s">
        <v>64</v>
      </c>
      <c r="C7" s="191" t="str">
        <f>IF('START HERE'!E17="","Go to Start Here Tab to complete",'START HERE'!E17)</f>
        <v>Go to Start Here Tab to complete</v>
      </c>
      <c r="D7" s="261" t="s">
        <v>89</v>
      </c>
      <c r="E7" s="411" t="str">
        <f>IF('START HERE'!E18="","",'START HERE'!E18)</f>
        <v/>
      </c>
      <c r="F7" s="575"/>
      <c r="G7" s="565" t="s">
        <v>261</v>
      </c>
      <c r="H7" s="566"/>
      <c r="I7" s="566"/>
      <c r="J7" s="566"/>
      <c r="K7" s="566"/>
      <c r="L7" s="567"/>
    </row>
    <row r="8" spans="2:18" ht="19.5" customHeight="1" x14ac:dyDescent="0.2">
      <c r="B8" s="261" t="s">
        <v>389</v>
      </c>
      <c r="C8" s="285" t="str">
        <f>IF('START HERE'!E24="","",'START HERE'!E24)</f>
        <v>Grad Student (attach W9)</v>
      </c>
      <c r="D8" s="412" t="s">
        <v>427</v>
      </c>
      <c r="E8" s="391" t="str">
        <f>IF('START HERE'!E19="","",'START HERE'!E19)</f>
        <v/>
      </c>
      <c r="F8" s="575"/>
      <c r="G8" s="568"/>
      <c r="H8" s="569"/>
      <c r="I8" s="569"/>
      <c r="J8" s="569"/>
      <c r="K8" s="569"/>
      <c r="L8" s="570"/>
      <c r="R8" s="184" t="s">
        <v>259</v>
      </c>
    </row>
    <row r="9" spans="2:18" s="262" customFormat="1" ht="19.5" customHeight="1" x14ac:dyDescent="0.2">
      <c r="B9" s="261" t="s">
        <v>209</v>
      </c>
      <c r="C9" s="158" t="str">
        <f>IF('START HERE'!E20="","",'START HERE'!E20)</f>
        <v/>
      </c>
      <c r="D9" s="261" t="s">
        <v>49</v>
      </c>
      <c r="E9" s="392" t="str">
        <f>IF('START HERE'!E23="","",'START HERE'!E23)</f>
        <v/>
      </c>
      <c r="F9" s="575"/>
      <c r="G9" s="568"/>
      <c r="H9" s="569"/>
      <c r="I9" s="569"/>
      <c r="J9" s="569"/>
      <c r="K9" s="569"/>
      <c r="L9" s="570"/>
      <c r="R9" s="262" t="s">
        <v>260</v>
      </c>
    </row>
    <row r="10" spans="2:18" ht="19.5" customHeight="1" x14ac:dyDescent="0.2">
      <c r="B10" s="261" t="s">
        <v>188</v>
      </c>
      <c r="C10" s="192" t="str">
        <f>IF('START HERE'!E21="","",'START HERE'!E21)</f>
        <v/>
      </c>
      <c r="D10" s="261" t="s">
        <v>55</v>
      </c>
      <c r="E10" s="393" t="str">
        <f>IF('START HERE'!E22="","",'START HERE'!E22)</f>
        <v/>
      </c>
      <c r="F10" s="575"/>
      <c r="G10" s="571"/>
      <c r="H10" s="572"/>
      <c r="I10" s="572"/>
      <c r="J10" s="572"/>
      <c r="K10" s="572"/>
      <c r="L10" s="573"/>
      <c r="R10" s="184" t="s">
        <v>16</v>
      </c>
    </row>
    <row r="11" spans="2:18" ht="21.75" customHeight="1" x14ac:dyDescent="0.25">
      <c r="B11" s="557" t="s">
        <v>277</v>
      </c>
      <c r="C11" s="557"/>
      <c r="D11" s="557"/>
      <c r="E11" s="557"/>
      <c r="F11" s="575"/>
      <c r="G11" s="207"/>
      <c r="H11" s="207"/>
      <c r="I11" s="207"/>
      <c r="J11" s="207"/>
      <c r="K11" s="208"/>
      <c r="L11" s="208"/>
    </row>
    <row r="12" spans="2:18" ht="24" customHeight="1" x14ac:dyDescent="0.2">
      <c r="B12" s="387" t="s">
        <v>61</v>
      </c>
      <c r="C12" s="558" t="str">
        <f>IF('START HERE'!D42="","",'START HERE'!D42)</f>
        <v/>
      </c>
      <c r="D12" s="558"/>
      <c r="E12" s="558"/>
      <c r="F12" s="575"/>
      <c r="G12" s="207"/>
      <c r="H12" s="207"/>
      <c r="I12" s="207"/>
      <c r="J12" s="207"/>
      <c r="K12" s="208"/>
      <c r="L12" s="208"/>
    </row>
    <row r="13" spans="2:18" ht="17.25" customHeight="1" x14ac:dyDescent="0.25">
      <c r="B13" s="387" t="s">
        <v>297</v>
      </c>
      <c r="C13" s="574" t="str">
        <f>IF('START HERE'!D45="","",'START HERE'!D45)</f>
        <v/>
      </c>
      <c r="D13" s="574"/>
      <c r="E13" s="574"/>
      <c r="F13" s="575"/>
      <c r="H13" s="206"/>
      <c r="I13" s="206"/>
      <c r="J13" s="206"/>
      <c r="K13" s="206"/>
      <c r="L13" s="206"/>
    </row>
    <row r="14" spans="2:18" ht="25.5" customHeight="1" x14ac:dyDescent="0.2">
      <c r="B14" s="388" t="s">
        <v>197</v>
      </c>
      <c r="C14" s="553" t="str">
        <f>IF('START HERE'!D43="","",'START HERE'!D43)</f>
        <v>Select a purpose from drop down box</v>
      </c>
      <c r="D14" s="553"/>
      <c r="E14" s="553"/>
      <c r="F14" s="575"/>
      <c r="G14" s="542" t="s">
        <v>301</v>
      </c>
      <c r="H14" s="543"/>
      <c r="I14" s="543"/>
      <c r="J14" s="543"/>
      <c r="K14" s="543"/>
      <c r="L14" s="544"/>
    </row>
    <row r="15" spans="2:18" s="263" customFormat="1" ht="20.25" customHeight="1" x14ac:dyDescent="0.25">
      <c r="B15" s="389" t="s">
        <v>28</v>
      </c>
      <c r="C15" s="541" t="str">
        <f>IF('START HERE'!D46="","",'START HERE'!D46)</f>
        <v/>
      </c>
      <c r="D15" s="541"/>
      <c r="E15" s="541"/>
      <c r="F15" s="530" t="str">
        <f>IF('START HERE'!D40="","undetermined, Travel Ending Date Missing",D17+15)</f>
        <v>undetermined, Travel Ending Date Missing</v>
      </c>
      <c r="G15" s="545"/>
      <c r="H15" s="546"/>
      <c r="I15" s="546"/>
      <c r="J15" s="546"/>
      <c r="K15" s="546"/>
      <c r="L15" s="547"/>
    </row>
    <row r="16" spans="2:18" s="263" customFormat="1" ht="13.5" customHeight="1" x14ac:dyDescent="0.3">
      <c r="B16" s="551" t="s">
        <v>378</v>
      </c>
      <c r="C16" s="264" t="s">
        <v>63</v>
      </c>
      <c r="D16" s="264" t="s">
        <v>62</v>
      </c>
      <c r="E16" s="576" t="s">
        <v>418</v>
      </c>
      <c r="F16" s="530"/>
      <c r="G16" s="206"/>
      <c r="H16" s="206"/>
      <c r="I16" s="206"/>
      <c r="J16" s="206"/>
      <c r="K16" s="206"/>
      <c r="L16" s="206"/>
    </row>
    <row r="17" spans="2:15" ht="16.5" customHeight="1" x14ac:dyDescent="0.3">
      <c r="B17" s="552"/>
      <c r="C17" s="265" t="str">
        <f>IF('START HERE'!D39="","",'START HERE'!D39)</f>
        <v/>
      </c>
      <c r="D17" s="383" t="str">
        <f>IF('START HERE'!D40="","",'START HERE'!D40)</f>
        <v/>
      </c>
      <c r="E17" s="576"/>
      <c r="F17" s="530"/>
      <c r="G17" s="554" t="s">
        <v>438</v>
      </c>
      <c r="H17" s="554"/>
      <c r="I17" s="554"/>
      <c r="J17" s="554"/>
      <c r="K17" s="554"/>
      <c r="L17" s="554"/>
    </row>
    <row r="18" spans="2:15" ht="13.5" customHeight="1" x14ac:dyDescent="0.2">
      <c r="B18" s="550" t="s">
        <v>386</v>
      </c>
      <c r="C18" s="550"/>
      <c r="D18" s="384"/>
      <c r="E18" s="374" t="s">
        <v>222</v>
      </c>
      <c r="F18" s="530"/>
      <c r="G18" s="554"/>
      <c r="H18" s="554"/>
      <c r="I18" s="554"/>
      <c r="J18" s="554"/>
      <c r="K18" s="554"/>
      <c r="L18" s="554"/>
    </row>
    <row r="19" spans="2:15" ht="15.75" customHeight="1" x14ac:dyDescent="0.25">
      <c r="B19" s="417" t="s">
        <v>37</v>
      </c>
      <c r="C19" s="380">
        <v>0</v>
      </c>
      <c r="D19" s="395" t="s">
        <v>379</v>
      </c>
      <c r="E19" s="386" t="s">
        <v>296</v>
      </c>
      <c r="F19" s="530"/>
      <c r="G19" s="554"/>
      <c r="H19" s="554"/>
      <c r="I19" s="554"/>
      <c r="J19" s="554"/>
      <c r="K19" s="554"/>
      <c r="L19" s="554"/>
    </row>
    <row r="20" spans="2:15" ht="15" customHeight="1" x14ac:dyDescent="0.25">
      <c r="B20" s="417" t="s">
        <v>56</v>
      </c>
      <c r="C20" s="380">
        <v>0</v>
      </c>
      <c r="D20" s="395" t="s">
        <v>380</v>
      </c>
      <c r="E20" s="414">
        <f>C27*0.8</f>
        <v>0</v>
      </c>
      <c r="F20" s="530"/>
      <c r="G20" s="554"/>
      <c r="H20" s="554"/>
      <c r="I20" s="554"/>
      <c r="J20" s="554"/>
      <c r="K20" s="554"/>
      <c r="L20" s="554"/>
      <c r="O20" s="266"/>
    </row>
    <row r="21" spans="2:15" ht="15.6" customHeight="1" x14ac:dyDescent="0.25">
      <c r="B21" s="417" t="s">
        <v>221</v>
      </c>
      <c r="C21" s="380">
        <v>0</v>
      </c>
      <c r="D21" s="395" t="s">
        <v>381</v>
      </c>
      <c r="E21" s="374" t="s">
        <v>295</v>
      </c>
      <c r="F21" s="530"/>
      <c r="G21" s="529" t="s">
        <v>387</v>
      </c>
      <c r="H21" s="529"/>
      <c r="I21" s="529"/>
      <c r="J21" s="529"/>
      <c r="K21" s="529"/>
      <c r="L21" s="529"/>
    </row>
    <row r="22" spans="2:15" ht="15" customHeight="1" x14ac:dyDescent="0.25">
      <c r="B22" s="417" t="s">
        <v>41</v>
      </c>
      <c r="C22" s="380">
        <v>0</v>
      </c>
      <c r="D22" s="395" t="s">
        <v>382</v>
      </c>
      <c r="E22" s="385" t="s">
        <v>305</v>
      </c>
      <c r="F22" s="530"/>
      <c r="G22" s="529"/>
      <c r="H22" s="529"/>
      <c r="I22" s="529"/>
      <c r="J22" s="529"/>
      <c r="K22" s="529"/>
      <c r="L22" s="529"/>
    </row>
    <row r="23" spans="2:15" ht="18" customHeight="1" x14ac:dyDescent="0.25">
      <c r="B23" s="417" t="s">
        <v>223</v>
      </c>
      <c r="C23" s="380">
        <v>0</v>
      </c>
      <c r="D23" s="396" t="s">
        <v>383</v>
      </c>
      <c r="E23" s="415">
        <v>0</v>
      </c>
      <c r="F23" s="530"/>
      <c r="G23" s="529"/>
      <c r="H23" s="529"/>
      <c r="I23" s="529"/>
      <c r="J23" s="529"/>
      <c r="K23" s="529"/>
      <c r="L23" s="529"/>
    </row>
    <row r="24" spans="2:15" ht="16.5" customHeight="1" x14ac:dyDescent="0.2">
      <c r="B24" s="418" t="s">
        <v>220</v>
      </c>
      <c r="C24" s="381">
        <v>0</v>
      </c>
      <c r="D24" s="422" t="s">
        <v>384</v>
      </c>
      <c r="E24" s="423" t="s">
        <v>294</v>
      </c>
      <c r="F24" s="530"/>
      <c r="G24" s="529"/>
      <c r="H24" s="529"/>
      <c r="I24" s="529"/>
      <c r="J24" s="529"/>
      <c r="K24" s="529"/>
      <c r="L24" s="529"/>
    </row>
    <row r="25" spans="2:15" ht="15.75" customHeight="1" x14ac:dyDescent="0.3">
      <c r="B25" s="419" t="s">
        <v>139</v>
      </c>
      <c r="C25" s="380">
        <v>0</v>
      </c>
      <c r="D25" s="420">
        <v>0</v>
      </c>
      <c r="E25" s="531" t="s">
        <v>20</v>
      </c>
      <c r="F25" s="530"/>
      <c r="G25" s="529" t="s">
        <v>434</v>
      </c>
      <c r="H25" s="529"/>
      <c r="I25" s="529"/>
      <c r="J25" s="529"/>
      <c r="K25" s="529"/>
      <c r="L25" s="529"/>
    </row>
    <row r="26" spans="2:15" ht="15.75" customHeight="1" x14ac:dyDescent="0.3">
      <c r="B26" s="419" t="s">
        <v>42</v>
      </c>
      <c r="C26" s="380">
        <v>0</v>
      </c>
      <c r="D26" s="420">
        <v>0</v>
      </c>
      <c r="E26" s="531"/>
      <c r="F26" s="530"/>
      <c r="G26" s="529"/>
      <c r="H26" s="529"/>
      <c r="I26" s="529"/>
      <c r="J26" s="529"/>
      <c r="K26" s="529"/>
      <c r="L26" s="529"/>
    </row>
    <row r="27" spans="2:15" ht="19.5" customHeight="1" thickBot="1" x14ac:dyDescent="0.3">
      <c r="B27" s="287" t="s">
        <v>344</v>
      </c>
      <c r="C27" s="382">
        <f>SUM(C19:C26)</f>
        <v>0</v>
      </c>
      <c r="D27" s="421">
        <f>SUM(D25:D26)</f>
        <v>0</v>
      </c>
      <c r="E27" s="532" t="s">
        <v>309</v>
      </c>
      <c r="F27" s="530"/>
      <c r="G27" s="529"/>
      <c r="H27" s="529"/>
      <c r="I27" s="529"/>
      <c r="J27" s="529"/>
      <c r="K27" s="529"/>
      <c r="L27" s="529"/>
    </row>
    <row r="28" spans="2:15" ht="19.5" customHeight="1" thickTop="1" x14ac:dyDescent="0.3">
      <c r="B28" s="267" t="s">
        <v>385</v>
      </c>
      <c r="C28" s="268">
        <v>0</v>
      </c>
      <c r="D28" s="269"/>
      <c r="E28" s="532"/>
      <c r="F28" s="530"/>
      <c r="G28" s="529"/>
      <c r="H28" s="529"/>
      <c r="I28" s="529"/>
      <c r="J28" s="529"/>
      <c r="K28" s="529"/>
      <c r="L28" s="529"/>
    </row>
    <row r="29" spans="2:15" ht="21" customHeight="1" x14ac:dyDescent="0.4">
      <c r="B29" s="193" t="s">
        <v>264</v>
      </c>
      <c r="C29" s="270">
        <f>'START HERE'!E29</f>
        <v>0</v>
      </c>
      <c r="D29" s="193" t="s">
        <v>265</v>
      </c>
      <c r="E29" s="270">
        <f>'START HERE'!E34</f>
        <v>0</v>
      </c>
      <c r="F29" s="530"/>
      <c r="G29" s="529"/>
      <c r="H29" s="529"/>
      <c r="I29" s="529"/>
      <c r="J29" s="529"/>
      <c r="K29" s="529"/>
      <c r="L29" s="529"/>
    </row>
    <row r="30" spans="2:15" ht="21" customHeight="1" x14ac:dyDescent="0.25">
      <c r="B30" s="548" t="str">
        <f>IF('START HERE'!E25="","      /        /        /            ",(CONCATENATE('START HERE'!E25," / ",'START HERE'!E26," / ",'START HERE'!E27," / ",'START HERE'!E28)))</f>
        <v xml:space="preserve">      /        /        /            </v>
      </c>
      <c r="C30" s="549"/>
      <c r="D30" s="511" t="str">
        <f>IF('START HERE'!E30="","      /        /        /            ",(CONCATENATE('START HERE'!E30," / ",'START HERE'!E31," / ",'START HERE'!E32," / ",'START HERE'!E33)))</f>
        <v xml:space="preserve">      /        /        /            </v>
      </c>
      <c r="E30" s="512"/>
      <c r="F30" s="530"/>
      <c r="G30" s="529"/>
      <c r="H30" s="529"/>
      <c r="I30" s="529"/>
      <c r="J30" s="529"/>
      <c r="K30" s="529"/>
      <c r="L30" s="529"/>
    </row>
    <row r="31" spans="2:15" ht="5.25" customHeight="1" x14ac:dyDescent="0.2">
      <c r="B31" s="271"/>
      <c r="C31" s="272"/>
      <c r="D31" s="273"/>
      <c r="E31" s="274"/>
      <c r="F31" s="530"/>
      <c r="G31" s="529"/>
      <c r="H31" s="529"/>
      <c r="I31" s="529"/>
      <c r="J31" s="529"/>
      <c r="K31" s="529"/>
      <c r="L31" s="529"/>
    </row>
    <row r="32" spans="2:15" s="275" customFormat="1" ht="43.5" customHeight="1" x14ac:dyDescent="0.2">
      <c r="B32" s="522" t="s">
        <v>274</v>
      </c>
      <c r="C32" s="522"/>
      <c r="D32" s="522"/>
      <c r="E32" s="522"/>
      <c r="F32" s="530"/>
      <c r="G32" s="529"/>
      <c r="H32" s="529"/>
      <c r="I32" s="529"/>
      <c r="J32" s="529"/>
      <c r="K32" s="529"/>
      <c r="L32" s="529"/>
    </row>
    <row r="33" spans="2:12" s="275" customFormat="1" ht="30" customHeight="1" x14ac:dyDescent="0.2">
      <c r="B33" s="535" t="s">
        <v>267</v>
      </c>
      <c r="C33" s="536"/>
      <c r="D33" s="535" t="s">
        <v>266</v>
      </c>
      <c r="E33" s="536"/>
      <c r="F33" s="530"/>
      <c r="G33" s="540" t="s">
        <v>279</v>
      </c>
      <c r="H33" s="540"/>
      <c r="I33" s="540"/>
      <c r="J33" s="540"/>
      <c r="K33" s="540"/>
      <c r="L33" s="540"/>
    </row>
    <row r="34" spans="2:12" s="276" customFormat="1" ht="28.5" customHeight="1" x14ac:dyDescent="0.2">
      <c r="B34" s="516" t="s">
        <v>303</v>
      </c>
      <c r="C34" s="517"/>
      <c r="D34" s="533" t="s">
        <v>269</v>
      </c>
      <c r="E34" s="534"/>
      <c r="F34" s="530"/>
      <c r="G34" s="540"/>
      <c r="H34" s="540"/>
      <c r="I34" s="540"/>
      <c r="J34" s="540"/>
      <c r="K34" s="540"/>
      <c r="L34" s="540"/>
    </row>
    <row r="35" spans="2:12" ht="10.5" customHeight="1" x14ac:dyDescent="0.2">
      <c r="B35" s="185" t="s">
        <v>95</v>
      </c>
      <c r="C35" s="186" t="s">
        <v>20</v>
      </c>
      <c r="D35" s="187"/>
      <c r="E35" s="188"/>
      <c r="F35" s="530"/>
      <c r="G35" s="205"/>
      <c r="H35" s="205"/>
      <c r="I35" s="205"/>
      <c r="J35" s="205"/>
      <c r="K35" s="205"/>
      <c r="L35" s="205"/>
    </row>
    <row r="36" spans="2:12" s="262" customFormat="1" ht="27.75" customHeight="1" x14ac:dyDescent="0.2">
      <c r="B36" s="518" t="s">
        <v>304</v>
      </c>
      <c r="C36" s="519"/>
      <c r="D36" s="518" t="s">
        <v>207</v>
      </c>
      <c r="E36" s="539"/>
      <c r="F36" s="530"/>
    </row>
    <row r="37" spans="2:12" ht="11.25" customHeight="1" x14ac:dyDescent="0.2">
      <c r="B37" s="189" t="s">
        <v>95</v>
      </c>
      <c r="C37" s="190" t="s">
        <v>20</v>
      </c>
      <c r="D37" s="187"/>
      <c r="E37" s="188"/>
      <c r="F37" s="530"/>
    </row>
    <row r="38" spans="2:12" s="277" customFormat="1" ht="33" customHeight="1" x14ac:dyDescent="0.25">
      <c r="B38" s="523" t="s">
        <v>285</v>
      </c>
      <c r="C38" s="524"/>
      <c r="D38" s="537" t="s">
        <v>208</v>
      </c>
      <c r="E38" s="538"/>
      <c r="F38" s="530"/>
      <c r="G38" s="509" t="s">
        <v>147</v>
      </c>
      <c r="H38" s="510"/>
      <c r="I38" s="510"/>
      <c r="J38" s="510"/>
      <c r="K38" s="510"/>
      <c r="L38" s="510"/>
    </row>
    <row r="39" spans="2:12" ht="12" customHeight="1" x14ac:dyDescent="0.25">
      <c r="B39" s="513" t="s">
        <v>268</v>
      </c>
      <c r="C39" s="514"/>
      <c r="D39" s="514"/>
      <c r="E39" s="515"/>
      <c r="F39" s="530"/>
    </row>
    <row r="40" spans="2:12" ht="16.5" customHeight="1" x14ac:dyDescent="0.25">
      <c r="B40" s="424" t="s">
        <v>292</v>
      </c>
      <c r="C40" s="425"/>
      <c r="D40" s="520" t="s">
        <v>286</v>
      </c>
      <c r="E40" s="521"/>
      <c r="F40" s="278"/>
      <c r="G40" s="183"/>
    </row>
    <row r="41" spans="2:12" ht="17.25" customHeight="1" x14ac:dyDescent="0.25">
      <c r="B41" s="424" t="s">
        <v>293</v>
      </c>
      <c r="C41" s="426" t="s">
        <v>20</v>
      </c>
      <c r="D41" s="525"/>
      <c r="E41" s="526"/>
      <c r="F41" s="279"/>
      <c r="G41" s="183"/>
    </row>
    <row r="42" spans="2:12" ht="16.5" customHeight="1" x14ac:dyDescent="0.25">
      <c r="B42" s="427" t="s">
        <v>388</v>
      </c>
      <c r="C42" s="426"/>
      <c r="D42" s="525"/>
      <c r="E42" s="526"/>
      <c r="F42" s="279"/>
    </row>
    <row r="43" spans="2:12" ht="18" customHeight="1" x14ac:dyDescent="0.25">
      <c r="B43" s="428" t="s">
        <v>20</v>
      </c>
      <c r="C43" s="429"/>
      <c r="D43" s="527"/>
      <c r="E43" s="528"/>
    </row>
    <row r="44" spans="2:12" x14ac:dyDescent="0.2">
      <c r="B44" s="508" t="s">
        <v>306</v>
      </c>
      <c r="C44" s="508"/>
      <c r="D44" s="508"/>
      <c r="E44" s="508"/>
    </row>
    <row r="45" spans="2:12" x14ac:dyDescent="0.2">
      <c r="B45" s="280"/>
      <c r="C45" s="280"/>
      <c r="D45" s="280"/>
      <c r="E45" s="280"/>
    </row>
  </sheetData>
  <sheetProtection algorithmName="SHA-512" hashValue="+6ymqWQQSFwuWMThTIyME2LfWsFncRtzxwCOXbN0EDM6+mYVe72RBGbp4xs15NbHCoZzPJdHQo1p0+I9/QzmCA==" saltValue="RQjFHbl+9V4h4gb2uO3INA==" spinCount="100000" sheet="1" objects="1" scenarios="1"/>
  <mergeCells count="39">
    <mergeCell ref="G7:L10"/>
    <mergeCell ref="C13:E13"/>
    <mergeCell ref="F2:F14"/>
    <mergeCell ref="E16:E17"/>
    <mergeCell ref="D3:D4"/>
    <mergeCell ref="E3:E4"/>
    <mergeCell ref="D1:E1"/>
    <mergeCell ref="B11:E11"/>
    <mergeCell ref="C12:E12"/>
    <mergeCell ref="B4:C4"/>
    <mergeCell ref="B5:C6"/>
    <mergeCell ref="D38:E38"/>
    <mergeCell ref="D36:E36"/>
    <mergeCell ref="G33:L34"/>
    <mergeCell ref="C15:E15"/>
    <mergeCell ref="G21:L24"/>
    <mergeCell ref="G14:L15"/>
    <mergeCell ref="B30:C30"/>
    <mergeCell ref="B33:C33"/>
    <mergeCell ref="B18:C18"/>
    <mergeCell ref="B16:B17"/>
    <mergeCell ref="C14:E14"/>
    <mergeCell ref="G17:L20"/>
    <mergeCell ref="B44:E44"/>
    <mergeCell ref="G38:L38"/>
    <mergeCell ref="D30:E30"/>
    <mergeCell ref="B39:E39"/>
    <mergeCell ref="B34:C34"/>
    <mergeCell ref="B36:C36"/>
    <mergeCell ref="D40:E40"/>
    <mergeCell ref="B32:E32"/>
    <mergeCell ref="B38:C38"/>
    <mergeCell ref="D41:E43"/>
    <mergeCell ref="G25:L32"/>
    <mergeCell ref="F15:F39"/>
    <mergeCell ref="E25:E26"/>
    <mergeCell ref="E27:E28"/>
    <mergeCell ref="D34:E34"/>
    <mergeCell ref="D33:E33"/>
  </mergeCells>
  <phoneticPr fontId="0" type="noConversion"/>
  <conditionalFormatting sqref="D17 F15">
    <cfRule type="expression" dxfId="0" priority="1" stopIfTrue="1">
      <formula>$D$17=""</formula>
    </cfRule>
  </conditionalFormatting>
  <printOptions horizontalCentered="1" verticalCentered="1"/>
  <pageMargins left="0.34" right="0.52" top="0.53" bottom="0.69" header="0.2" footer="0.27"/>
  <pageSetup scale="89" orientation="portrait" r:id="rId1"/>
  <headerFooter alignWithMargins="0">
    <oddFooter>&amp;L&amp;8File: &amp;F
Tab: &amp;A&amp;C&amp;"Arial Narrow,Regular"&amp;8Form Revised 01/07/2020&amp;R&amp;8&amp;D
&amp;T</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B1:O36"/>
  <sheetViews>
    <sheetView showGridLines="0" showRowColHeaders="0" zoomScale="90" zoomScaleNormal="90" workbookViewId="0">
      <selection activeCell="L4" sqref="L4"/>
    </sheetView>
  </sheetViews>
  <sheetFormatPr defaultColWidth="9.140625" defaultRowHeight="12.75" x14ac:dyDescent="0.2"/>
  <cols>
    <col min="1" max="1" width="2" style="15" customWidth="1"/>
    <col min="2" max="2" width="9.140625" style="14"/>
    <col min="3" max="3" width="33.85546875" style="14" customWidth="1"/>
    <col min="4" max="4" width="39.28515625" style="14" customWidth="1"/>
    <col min="5" max="8" width="12.7109375" style="14" customWidth="1"/>
    <col min="9" max="9" width="9.140625" style="14"/>
    <col min="10" max="10" width="10.5703125" style="14" customWidth="1"/>
    <col min="11" max="11" width="9.140625" style="14"/>
    <col min="12" max="16384" width="9.140625" style="15"/>
  </cols>
  <sheetData>
    <row r="1" spans="2:15" ht="67.5" customHeight="1" x14ac:dyDescent="0.4">
      <c r="B1" s="606" t="s">
        <v>9</v>
      </c>
      <c r="C1" s="607"/>
      <c r="D1" s="607"/>
      <c r="E1" s="607"/>
      <c r="F1" s="607"/>
      <c r="G1" s="607"/>
      <c r="H1" s="607"/>
      <c r="I1" s="607"/>
      <c r="J1" s="607"/>
    </row>
    <row r="2" spans="2:15" ht="30.75" thickBot="1" x14ac:dyDescent="0.45">
      <c r="B2" s="623"/>
      <c r="C2" s="624"/>
      <c r="D2" s="624"/>
      <c r="E2" s="624"/>
      <c r="F2" s="624"/>
      <c r="G2" s="624"/>
      <c r="H2" s="624"/>
      <c r="I2" s="624"/>
      <c r="J2" s="624"/>
    </row>
    <row r="3" spans="2:15" ht="67.5" customHeight="1" x14ac:dyDescent="0.2">
      <c r="B3" s="614" t="s">
        <v>390</v>
      </c>
      <c r="C3" s="615"/>
      <c r="D3" s="615"/>
      <c r="E3" s="615"/>
      <c r="F3" s="615"/>
      <c r="G3" s="615"/>
      <c r="H3" s="615"/>
      <c r="I3" s="615"/>
      <c r="J3" s="616"/>
    </row>
    <row r="4" spans="2:15" ht="67.5" customHeight="1" x14ac:dyDescent="0.2">
      <c r="B4" s="617"/>
      <c r="C4" s="618"/>
      <c r="D4" s="618"/>
      <c r="E4" s="618"/>
      <c r="F4" s="618"/>
      <c r="G4" s="618"/>
      <c r="H4" s="618"/>
      <c r="I4" s="618"/>
      <c r="J4" s="619"/>
    </row>
    <row r="5" spans="2:15" ht="58.5" customHeight="1" thickBot="1" x14ac:dyDescent="0.25">
      <c r="B5" s="620"/>
      <c r="C5" s="621"/>
      <c r="D5" s="621"/>
      <c r="E5" s="621"/>
      <c r="F5" s="621"/>
      <c r="G5" s="621"/>
      <c r="H5" s="621"/>
      <c r="I5" s="621"/>
      <c r="J5" s="622"/>
    </row>
    <row r="6" spans="2:15" ht="21.75" customHeight="1" thickBot="1" x14ac:dyDescent="0.25">
      <c r="B6" s="288"/>
      <c r="C6" s="288"/>
      <c r="D6" s="288"/>
      <c r="E6" s="288"/>
      <c r="F6" s="288"/>
      <c r="G6" s="288"/>
      <c r="H6" s="288"/>
      <c r="I6" s="288"/>
      <c r="J6" s="288"/>
    </row>
    <row r="7" spans="2:15" s="8" customFormat="1" ht="18" customHeight="1" x14ac:dyDescent="0.2">
      <c r="B7" s="586" t="s">
        <v>392</v>
      </c>
      <c r="C7" s="587"/>
      <c r="D7" s="588"/>
      <c r="E7" s="289" t="s">
        <v>10</v>
      </c>
      <c r="F7" s="595">
        <f ca="1">TODAY()</f>
        <v>43845</v>
      </c>
      <c r="G7" s="596"/>
      <c r="H7" s="292" t="s">
        <v>89</v>
      </c>
      <c r="I7" s="597" t="str">
        <f>IF('START HERE'!E18="","",'START HERE'!E18)</f>
        <v/>
      </c>
      <c r="J7" s="598"/>
    </row>
    <row r="8" spans="2:15" s="8" customFormat="1" ht="30.75" customHeight="1" x14ac:dyDescent="0.2">
      <c r="B8" s="589"/>
      <c r="C8" s="590"/>
      <c r="D8" s="591"/>
      <c r="E8" s="290" t="s">
        <v>38</v>
      </c>
      <c r="F8" s="647" t="str">
        <f>IF('START HERE'!E17="","",'START HERE'!E17)</f>
        <v/>
      </c>
      <c r="G8" s="648"/>
      <c r="H8" s="648"/>
      <c r="I8" s="648"/>
      <c r="J8" s="649"/>
    </row>
    <row r="9" spans="2:15" s="8" customFormat="1" ht="18" customHeight="1" x14ac:dyDescent="0.2">
      <c r="B9" s="589"/>
      <c r="C9" s="590"/>
      <c r="D9" s="591"/>
      <c r="E9" s="290" t="s">
        <v>27</v>
      </c>
      <c r="F9" s="599" t="str">
        <f>IF('START HERE'!E21="","",'START HERE'!E21)</f>
        <v/>
      </c>
      <c r="G9" s="600"/>
      <c r="H9" s="293" t="s">
        <v>35</v>
      </c>
      <c r="I9" s="601" t="str">
        <f>IF('START HERE'!E22="","",'START HERE'!E22)</f>
        <v/>
      </c>
      <c r="J9" s="602"/>
    </row>
    <row r="10" spans="2:15" s="8" customFormat="1" ht="18" customHeight="1" x14ac:dyDescent="0.2">
      <c r="B10" s="589"/>
      <c r="C10" s="590"/>
      <c r="D10" s="591"/>
      <c r="E10" s="290" t="s">
        <v>36</v>
      </c>
      <c r="F10" s="603" t="str">
        <f>IF('START HERE'!E20="","",'START HERE'!E20)</f>
        <v/>
      </c>
      <c r="G10" s="604"/>
      <c r="H10" s="604"/>
      <c r="I10" s="604"/>
      <c r="J10" s="605"/>
    </row>
    <row r="11" spans="2:15" s="8" customFormat="1" ht="22.5" customHeight="1" thickBot="1" x14ac:dyDescent="0.25">
      <c r="B11" s="592"/>
      <c r="C11" s="593"/>
      <c r="D11" s="594"/>
      <c r="E11" s="291" t="s">
        <v>26</v>
      </c>
      <c r="F11" s="636" t="str">
        <f>IF('START HERE'!E23="","",'START HERE'!E23)</f>
        <v/>
      </c>
      <c r="G11" s="636"/>
      <c r="H11" s="636"/>
      <c r="I11" s="636"/>
      <c r="J11" s="637"/>
    </row>
    <row r="12" spans="2:15" s="72" customFormat="1" ht="89.25" customHeight="1" thickBot="1" x14ac:dyDescent="0.25">
      <c r="B12" s="650" t="s">
        <v>391</v>
      </c>
      <c r="C12" s="651"/>
      <c r="D12" s="651"/>
      <c r="E12" s="651"/>
      <c r="F12" s="651"/>
      <c r="G12" s="651"/>
      <c r="H12" s="651"/>
      <c r="I12" s="651"/>
      <c r="J12" s="652"/>
      <c r="K12" s="71"/>
    </row>
    <row r="13" spans="2:15" s="100" customFormat="1" ht="225.75" customHeight="1" thickBot="1" x14ac:dyDescent="0.3">
      <c r="B13" s="580"/>
      <c r="C13" s="581"/>
      <c r="D13" s="581"/>
      <c r="E13" s="581"/>
      <c r="F13" s="581"/>
      <c r="G13" s="581"/>
      <c r="H13" s="581"/>
      <c r="I13" s="581"/>
      <c r="J13" s="582"/>
      <c r="K13" s="104"/>
      <c r="L13" s="105"/>
      <c r="M13" s="105"/>
      <c r="N13" s="105"/>
      <c r="O13" s="105"/>
    </row>
    <row r="14" spans="2:15" s="72" customFormat="1" ht="20.100000000000001" customHeight="1" thickBot="1" x14ac:dyDescent="0.25">
      <c r="B14" s="583"/>
      <c r="C14" s="584"/>
      <c r="D14" s="584"/>
      <c r="E14" s="584"/>
      <c r="F14" s="584"/>
      <c r="G14" s="584"/>
      <c r="H14" s="584"/>
      <c r="I14" s="584"/>
      <c r="J14" s="585"/>
      <c r="K14" s="106"/>
      <c r="L14" s="105"/>
      <c r="M14" s="105"/>
      <c r="N14" s="105"/>
      <c r="O14" s="105"/>
    </row>
    <row r="15" spans="2:15" s="72" customFormat="1" ht="20.100000000000001" customHeight="1" x14ac:dyDescent="0.2">
      <c r="B15" s="639" t="s">
        <v>5</v>
      </c>
      <c r="C15" s="640"/>
      <c r="D15" s="640"/>
      <c r="E15" s="640"/>
      <c r="F15" s="640"/>
      <c r="G15" s="640"/>
      <c r="H15" s="640"/>
      <c r="I15" s="640"/>
      <c r="J15" s="641"/>
      <c r="K15" s="71"/>
    </row>
    <row r="16" spans="2:15" s="72" customFormat="1" ht="20.100000000000001" customHeight="1" x14ac:dyDescent="0.2">
      <c r="B16" s="642"/>
      <c r="C16" s="643"/>
      <c r="D16" s="643"/>
      <c r="E16" s="643"/>
      <c r="F16" s="643"/>
      <c r="G16" s="643"/>
      <c r="H16" s="643"/>
      <c r="I16" s="643"/>
      <c r="J16" s="644"/>
      <c r="K16" s="71"/>
    </row>
    <row r="17" spans="2:11" s="72" customFormat="1" ht="20.100000000000001" customHeight="1" thickBot="1" x14ac:dyDescent="0.25">
      <c r="B17" s="642"/>
      <c r="C17" s="643"/>
      <c r="D17" s="643"/>
      <c r="E17" s="643"/>
      <c r="F17" s="643"/>
      <c r="G17" s="643"/>
      <c r="H17" s="643"/>
      <c r="I17" s="643"/>
      <c r="J17" s="644"/>
      <c r="K17" s="71"/>
    </row>
    <row r="18" spans="2:11" s="72" customFormat="1" ht="20.100000000000001" customHeight="1" thickBot="1" x14ac:dyDescent="0.25">
      <c r="B18" s="676"/>
      <c r="C18" s="677"/>
      <c r="D18" s="677"/>
      <c r="E18" s="678" t="s">
        <v>258</v>
      </c>
      <c r="F18" s="678"/>
      <c r="G18" s="678"/>
      <c r="H18" s="678"/>
      <c r="I18" s="678"/>
      <c r="J18" s="678"/>
      <c r="K18" s="71"/>
    </row>
    <row r="19" spans="2:11" s="72" customFormat="1" ht="23.25" customHeight="1" x14ac:dyDescent="0.2">
      <c r="B19" s="625" t="s">
        <v>7</v>
      </c>
      <c r="C19" s="626"/>
      <c r="D19" s="170">
        <f>PTT!E23</f>
        <v>0</v>
      </c>
      <c r="E19" s="683" t="s">
        <v>254</v>
      </c>
      <c r="F19" s="683"/>
      <c r="G19" s="683"/>
      <c r="H19" s="684"/>
      <c r="I19" s="684"/>
      <c r="J19" s="684"/>
      <c r="K19" s="71"/>
    </row>
    <row r="20" spans="2:11" s="72" customFormat="1" ht="24.75" customHeight="1" x14ac:dyDescent="0.2">
      <c r="B20" s="645" t="s">
        <v>8</v>
      </c>
      <c r="C20" s="646"/>
      <c r="D20" s="171" t="str">
        <f>PTT!D17</f>
        <v/>
      </c>
      <c r="E20" s="683" t="s">
        <v>256</v>
      </c>
      <c r="F20" s="683"/>
      <c r="G20" s="683"/>
      <c r="H20" s="684"/>
      <c r="I20" s="684"/>
      <c r="J20" s="684"/>
      <c r="K20" s="71"/>
    </row>
    <row r="21" spans="2:11" s="72" customFormat="1" ht="35.25" customHeight="1" thickBot="1" x14ac:dyDescent="0.25">
      <c r="B21" s="686" t="s">
        <v>253</v>
      </c>
      <c r="C21" s="687"/>
      <c r="D21" s="294" t="str">
        <f>PTT!F15</f>
        <v>undetermined, Travel Ending Date Missing</v>
      </c>
      <c r="E21" s="683" t="s">
        <v>257</v>
      </c>
      <c r="F21" s="683"/>
      <c r="G21" s="683"/>
      <c r="H21" s="685"/>
      <c r="I21" s="685"/>
      <c r="J21" s="685"/>
      <c r="K21" s="71"/>
    </row>
    <row r="22" spans="2:11" s="72" customFormat="1" ht="20.100000000000001" customHeight="1" x14ac:dyDescent="0.2">
      <c r="B22" s="679"/>
      <c r="C22" s="680"/>
      <c r="D22" s="680"/>
      <c r="E22" s="681" t="s">
        <v>255</v>
      </c>
      <c r="F22" s="681"/>
      <c r="G22" s="681"/>
      <c r="H22" s="682"/>
      <c r="I22" s="682"/>
      <c r="J22" s="682"/>
      <c r="K22" s="71"/>
    </row>
    <row r="23" spans="2:11" s="72" customFormat="1" ht="20.100000000000001" customHeight="1" x14ac:dyDescent="0.2">
      <c r="B23" s="638" t="s">
        <v>182</v>
      </c>
      <c r="C23" s="638"/>
      <c r="D23" s="638"/>
      <c r="E23" s="638"/>
      <c r="F23" s="638"/>
      <c r="G23" s="638"/>
      <c r="H23" s="638"/>
      <c r="I23" s="638"/>
      <c r="J23" s="638"/>
      <c r="K23" s="71"/>
    </row>
    <row r="24" spans="2:11" s="72" customFormat="1" ht="20.100000000000001" customHeight="1" x14ac:dyDescent="0.2">
      <c r="B24" s="638"/>
      <c r="C24" s="638"/>
      <c r="D24" s="638"/>
      <c r="E24" s="638"/>
      <c r="F24" s="638"/>
      <c r="G24" s="638"/>
      <c r="H24" s="638"/>
      <c r="I24" s="638"/>
      <c r="J24" s="638"/>
      <c r="K24" s="71"/>
    </row>
    <row r="25" spans="2:11" s="72" customFormat="1" ht="20.100000000000001" customHeight="1" x14ac:dyDescent="0.2">
      <c r="B25" s="638"/>
      <c r="C25" s="638"/>
      <c r="D25" s="638"/>
      <c r="E25" s="638"/>
      <c r="F25" s="638"/>
      <c r="G25" s="638"/>
      <c r="H25" s="638"/>
      <c r="I25" s="638"/>
      <c r="J25" s="638"/>
      <c r="K25" s="71"/>
    </row>
    <row r="26" spans="2:11" s="72" customFormat="1" ht="32.25" customHeight="1" thickBot="1" x14ac:dyDescent="0.25">
      <c r="B26" s="638"/>
      <c r="C26" s="638"/>
      <c r="D26" s="638"/>
      <c r="E26" s="638"/>
      <c r="F26" s="638"/>
      <c r="G26" s="638"/>
      <c r="H26" s="638"/>
      <c r="I26" s="638"/>
      <c r="J26" s="638"/>
      <c r="K26" s="71"/>
    </row>
    <row r="27" spans="2:11" s="12" customFormat="1" ht="12.75" hidden="1" customHeight="1" x14ac:dyDescent="0.2">
      <c r="B27" s="659" t="s">
        <v>57</v>
      </c>
      <c r="C27" s="660"/>
      <c r="D27" s="661"/>
      <c r="E27" s="662" t="s">
        <v>76</v>
      </c>
      <c r="F27" s="663"/>
      <c r="G27" s="666" t="str">
        <f>PTT!B30</f>
        <v xml:space="preserve">      /        /        /            </v>
      </c>
      <c r="H27" s="666"/>
      <c r="I27" s="666"/>
      <c r="J27" s="667"/>
    </row>
    <row r="28" spans="2:11" s="12" customFormat="1" ht="13.5" hidden="1" customHeight="1" thickBot="1" x14ac:dyDescent="0.25">
      <c r="B28" s="670" t="s">
        <v>58</v>
      </c>
      <c r="C28" s="671"/>
      <c r="D28" s="672"/>
      <c r="E28" s="664"/>
      <c r="F28" s="665"/>
      <c r="G28" s="668"/>
      <c r="H28" s="668"/>
      <c r="I28" s="668"/>
      <c r="J28" s="669"/>
    </row>
    <row r="29" spans="2:11" s="17" customFormat="1" ht="39.75" hidden="1" customHeight="1" x14ac:dyDescent="0.25">
      <c r="B29" s="627" t="s">
        <v>78</v>
      </c>
      <c r="C29" s="628"/>
      <c r="D29" s="629"/>
      <c r="E29" s="630" t="s">
        <v>104</v>
      </c>
      <c r="F29" s="631"/>
      <c r="G29" s="631"/>
      <c r="H29" s="631"/>
      <c r="I29" s="631"/>
      <c r="J29" s="632"/>
    </row>
    <row r="30" spans="2:11" s="17" customFormat="1" ht="36.75" hidden="1" customHeight="1" x14ac:dyDescent="0.25">
      <c r="B30" s="633" t="s">
        <v>77</v>
      </c>
      <c r="C30" s="634"/>
      <c r="D30" s="635"/>
      <c r="E30" s="608" t="s">
        <v>79</v>
      </c>
      <c r="F30" s="609"/>
      <c r="G30" s="609"/>
      <c r="H30" s="609"/>
      <c r="I30" s="609"/>
      <c r="J30" s="610"/>
    </row>
    <row r="31" spans="2:11" s="17" customFormat="1" ht="16.5" hidden="1" customHeight="1" thickBot="1" x14ac:dyDescent="0.3">
      <c r="B31" s="657" t="s">
        <v>68</v>
      </c>
      <c r="C31" s="658"/>
      <c r="D31" s="13" t="s">
        <v>52</v>
      </c>
      <c r="E31" s="611"/>
      <c r="F31" s="612"/>
      <c r="G31" s="612"/>
      <c r="H31" s="612"/>
      <c r="I31" s="612"/>
      <c r="J31" s="613"/>
    </row>
    <row r="32" spans="2:11" s="18" customFormat="1" ht="15" hidden="1" customHeight="1" x14ac:dyDescent="0.25">
      <c r="B32" s="608" t="s">
        <v>69</v>
      </c>
      <c r="C32" s="609"/>
      <c r="D32" s="610"/>
      <c r="E32" s="608" t="s">
        <v>80</v>
      </c>
      <c r="F32" s="609"/>
      <c r="G32" s="609"/>
      <c r="H32" s="609"/>
      <c r="I32" s="609"/>
      <c r="J32" s="610"/>
    </row>
    <row r="33" spans="2:10" s="18" customFormat="1" ht="23.25" hidden="1" customHeight="1" x14ac:dyDescent="0.25">
      <c r="B33" s="611"/>
      <c r="C33" s="612"/>
      <c r="D33" s="613"/>
      <c r="E33" s="611"/>
      <c r="F33" s="612"/>
      <c r="G33" s="612"/>
      <c r="H33" s="612"/>
      <c r="I33" s="612"/>
      <c r="J33" s="613"/>
    </row>
    <row r="34" spans="2:10" s="12" customFormat="1" ht="13.5" hidden="1" customHeight="1" thickBot="1" x14ac:dyDescent="0.25">
      <c r="B34" s="673" t="s">
        <v>59</v>
      </c>
      <c r="C34" s="674"/>
      <c r="D34" s="675"/>
      <c r="E34" s="673" t="s">
        <v>60</v>
      </c>
      <c r="F34" s="674"/>
      <c r="G34" s="674"/>
      <c r="H34" s="674"/>
      <c r="I34" s="674"/>
      <c r="J34" s="675"/>
    </row>
    <row r="35" spans="2:10" s="12" customFormat="1" ht="33.75" customHeight="1" thickBot="1" x14ac:dyDescent="0.3">
      <c r="B35" s="653" t="s">
        <v>1</v>
      </c>
      <c r="C35" s="654"/>
      <c r="D35" s="654"/>
      <c r="E35" s="654"/>
      <c r="F35" s="654"/>
      <c r="G35" s="654"/>
      <c r="H35" s="654"/>
      <c r="I35" s="654"/>
      <c r="J35" s="655"/>
    </row>
    <row r="36" spans="2:10" ht="30.75" customHeight="1" x14ac:dyDescent="0.2">
      <c r="B36" s="656" t="s">
        <v>6</v>
      </c>
      <c r="C36" s="656"/>
      <c r="D36" s="656"/>
      <c r="E36" s="656"/>
      <c r="F36" s="656"/>
      <c r="G36" s="656"/>
      <c r="H36" s="656"/>
      <c r="I36" s="656"/>
      <c r="J36" s="656"/>
    </row>
  </sheetData>
  <sheetProtection algorithmName="SHA-512" hashValue="ene2CWVwxD3UwRDh2I6URaygluCGnOPcMAD7BreCtMl5rgGd+VFaJ99NfyKofhf8vIGtLtPuy2GVxhFTqwssaw==" saltValue="mBfmdLmb3vfq/RqzxH4M5w==" spinCount="100000" sheet="1" objects="1" scenarios="1"/>
  <mergeCells count="45">
    <mergeCell ref="B18:D18"/>
    <mergeCell ref="E18:J18"/>
    <mergeCell ref="B22:D22"/>
    <mergeCell ref="E22:G22"/>
    <mergeCell ref="H22:J22"/>
    <mergeCell ref="E19:G19"/>
    <mergeCell ref="E20:G20"/>
    <mergeCell ref="E21:G21"/>
    <mergeCell ref="H19:J19"/>
    <mergeCell ref="H20:J20"/>
    <mergeCell ref="H21:J21"/>
    <mergeCell ref="B21:C21"/>
    <mergeCell ref="B35:J35"/>
    <mergeCell ref="B36:J36"/>
    <mergeCell ref="B31:C31"/>
    <mergeCell ref="B27:D27"/>
    <mergeCell ref="E27:F28"/>
    <mergeCell ref="G27:J28"/>
    <mergeCell ref="B28:D28"/>
    <mergeCell ref="B34:D34"/>
    <mergeCell ref="E34:J34"/>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13:J13"/>
    <mergeCell ref="B14:J14"/>
    <mergeCell ref="B7:D11"/>
    <mergeCell ref="F7:G7"/>
    <mergeCell ref="I7:J7"/>
    <mergeCell ref="F9:G9"/>
    <mergeCell ref="I9:J9"/>
    <mergeCell ref="F10:J10"/>
  </mergeCells>
  <phoneticPr fontId="47" type="noConversion"/>
  <pageMargins left="0.34" right="0.36" top="0.55000000000000004" bottom="0.52" header="0.36" footer="0.19"/>
  <pageSetup scale="66" fitToHeight="0" orientation="portrait" r:id="rId1"/>
  <headerFooter alignWithMargins="0">
    <oddFooter>&amp;Crevised 1/7/2020&amp;R
&amp;D&amp;T</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11"/>
    <pageSetUpPr fitToPage="1"/>
  </sheetPr>
  <dimension ref="A1:Y59"/>
  <sheetViews>
    <sheetView showGridLines="0" showRowColHeaders="0" showZeros="0" zoomScaleNormal="100" workbookViewId="0">
      <selection activeCell="K1" sqref="K1"/>
    </sheetView>
  </sheetViews>
  <sheetFormatPr defaultColWidth="9.140625" defaultRowHeight="12.75" x14ac:dyDescent="0.2"/>
  <cols>
    <col min="1" max="1" width="3.5703125" style="295" customWidth="1"/>
    <col min="2" max="2" width="13.140625" style="309" customWidth="1"/>
    <col min="3" max="3" width="9.5703125" style="309" customWidth="1"/>
    <col min="4" max="4" width="10.28515625" style="309" customWidth="1"/>
    <col min="5" max="7" width="9.28515625" style="309" customWidth="1"/>
    <col min="8" max="8" width="9.5703125" style="309" customWidth="1"/>
    <col min="9" max="10" width="9.28515625" style="309" customWidth="1"/>
    <col min="11" max="11" width="12.140625" style="309" customWidth="1"/>
    <col min="12" max="12" width="69.85546875" style="295" hidden="1" customWidth="1"/>
    <col min="13" max="15" width="0" style="296" hidden="1" customWidth="1"/>
    <col min="16" max="16" width="6.85546875" style="296" customWidth="1"/>
    <col min="17" max="17" width="48.140625" style="358" customWidth="1"/>
    <col min="18" max="18" width="26.140625" style="358" customWidth="1"/>
    <col min="19" max="19" width="52.7109375" style="296" customWidth="1"/>
    <col min="20" max="20" width="24.140625" style="297" customWidth="1"/>
    <col min="21" max="21" width="9.140625" style="297"/>
    <col min="22" max="22" width="6.42578125" style="297" bestFit="1" customWidth="1"/>
    <col min="23" max="23" width="5.85546875" style="297" bestFit="1" customWidth="1"/>
    <col min="24" max="24" width="36.5703125" style="310" bestFit="1" customWidth="1"/>
    <col min="25" max="16384" width="9.140625" style="295"/>
  </cols>
  <sheetData>
    <row r="1" spans="1:24" ht="33" customHeight="1" thickBot="1" x14ac:dyDescent="0.25">
      <c r="B1" s="295"/>
      <c r="C1" s="362"/>
      <c r="D1" s="362"/>
      <c r="E1" s="362"/>
      <c r="F1" s="362"/>
      <c r="G1" s="362"/>
      <c r="H1" s="362"/>
      <c r="I1" s="362"/>
      <c r="J1" s="362"/>
      <c r="K1" s="363"/>
      <c r="Q1" s="783" t="s">
        <v>20</v>
      </c>
      <c r="R1" s="783"/>
      <c r="T1" s="433" t="s">
        <v>47</v>
      </c>
      <c r="U1" s="434" t="s">
        <v>252</v>
      </c>
      <c r="V1" s="435">
        <v>43101</v>
      </c>
      <c r="W1" s="436">
        <v>0.54500000000000004</v>
      </c>
      <c r="X1" s="437" t="s">
        <v>133</v>
      </c>
    </row>
    <row r="2" spans="1:24" ht="26.25" thickBot="1" x14ac:dyDescent="0.25">
      <c r="B2" s="791" t="s">
        <v>440</v>
      </c>
      <c r="C2" s="792"/>
      <c r="D2" s="792"/>
      <c r="E2" s="792"/>
      <c r="F2" s="792"/>
      <c r="G2" s="792"/>
      <c r="H2" s="792"/>
      <c r="I2" s="792"/>
      <c r="J2" s="792"/>
      <c r="K2" s="793"/>
      <c r="Q2" s="804" t="s">
        <v>406</v>
      </c>
      <c r="R2" s="804"/>
      <c r="T2" s="438" t="s">
        <v>435</v>
      </c>
      <c r="U2" s="438" t="s">
        <v>41</v>
      </c>
      <c r="V2" s="435">
        <v>43466</v>
      </c>
      <c r="W2" s="436">
        <v>0.57999999999999996</v>
      </c>
      <c r="X2" s="438" t="s">
        <v>276</v>
      </c>
    </row>
    <row r="3" spans="1:24" ht="30.75" customHeight="1" x14ac:dyDescent="0.2">
      <c r="B3" s="338" t="s">
        <v>281</v>
      </c>
      <c r="C3" s="797">
        <f ca="1">TODAY()</f>
        <v>43845</v>
      </c>
      <c r="D3" s="797"/>
      <c r="E3" s="343" t="s">
        <v>38</v>
      </c>
      <c r="F3" s="819" t="str">
        <f>IF('START HERE'!E17="","Go to Start Here Tab to complete",'START HERE'!E17)</f>
        <v>Go to Start Here Tab to complete</v>
      </c>
      <c r="G3" s="819"/>
      <c r="H3" s="819"/>
      <c r="I3" s="820" t="str">
        <f>IF('START HERE'!E24="","",'START HERE'!E24)</f>
        <v>Grad Student (attach W9)</v>
      </c>
      <c r="J3" s="820"/>
      <c r="K3" s="820"/>
      <c r="Q3" s="804"/>
      <c r="R3" s="804"/>
      <c r="T3" s="438" t="s">
        <v>167</v>
      </c>
      <c r="U3" s="438" t="s">
        <v>42</v>
      </c>
      <c r="V3" s="435">
        <v>43831</v>
      </c>
      <c r="W3" s="436">
        <v>0.57499999999999996</v>
      </c>
      <c r="X3" s="438" t="s">
        <v>437</v>
      </c>
    </row>
    <row r="4" spans="1:24" ht="17.100000000000001" customHeight="1" x14ac:dyDescent="0.25">
      <c r="B4" s="339" t="s">
        <v>27</v>
      </c>
      <c r="C4" s="828" t="str">
        <f>IF('START HERE'!E21="","",'START HERE'!E21)</f>
        <v/>
      </c>
      <c r="D4" s="828"/>
      <c r="E4" s="182" t="s">
        <v>36</v>
      </c>
      <c r="F4" s="716" t="str">
        <f>IF('START HERE'!E20="","",'START HERE'!E20)</f>
        <v/>
      </c>
      <c r="G4" s="716"/>
      <c r="H4" s="716"/>
      <c r="I4" s="716"/>
      <c r="J4" s="716"/>
      <c r="K4" s="716"/>
      <c r="Q4" s="359"/>
      <c r="R4" s="359"/>
      <c r="T4" s="438" t="s">
        <v>47</v>
      </c>
      <c r="U4" s="438" t="s">
        <v>43</v>
      </c>
      <c r="V4" s="435"/>
      <c r="W4" s="436"/>
      <c r="X4" s="439" t="s">
        <v>228</v>
      </c>
    </row>
    <row r="5" spans="1:24" ht="17.100000000000001" customHeight="1" x14ac:dyDescent="0.25">
      <c r="B5" s="339" t="s">
        <v>136</v>
      </c>
      <c r="C5" s="830" t="str">
        <f>IF('START HERE'!E18="","",'START HERE'!E18)</f>
        <v/>
      </c>
      <c r="D5" s="831"/>
      <c r="E5" s="158" t="s">
        <v>26</v>
      </c>
      <c r="F5" s="717" t="str">
        <f>IF('START HERE'!E23="","",'START HERE'!E23)</f>
        <v/>
      </c>
      <c r="G5" s="717"/>
      <c r="H5" s="717"/>
      <c r="I5" s="717"/>
      <c r="J5" s="717"/>
      <c r="K5" s="717"/>
      <c r="Q5" s="359"/>
      <c r="R5" s="359"/>
      <c r="T5" s="438" t="s">
        <v>424</v>
      </c>
      <c r="U5" s="438" t="s">
        <v>44</v>
      </c>
      <c r="V5" s="435"/>
      <c r="W5" s="438"/>
      <c r="X5" s="439" t="s">
        <v>164</v>
      </c>
    </row>
    <row r="6" spans="1:24" ht="17.100000000000001" customHeight="1" x14ac:dyDescent="0.3">
      <c r="B6" s="339" t="s">
        <v>165</v>
      </c>
      <c r="C6" s="829" t="str">
        <f>IF('START HERE'!E19="","",'START HERE'!E19)</f>
        <v/>
      </c>
      <c r="D6" s="829"/>
      <c r="E6" s="832" t="s">
        <v>335</v>
      </c>
      <c r="F6" s="832"/>
      <c r="G6" s="832"/>
      <c r="H6" s="832"/>
      <c r="I6" s="821" t="s">
        <v>47</v>
      </c>
      <c r="J6" s="822"/>
      <c r="K6" s="298"/>
      <c r="Q6" s="787" t="s">
        <v>278</v>
      </c>
      <c r="R6" s="787"/>
      <c r="T6" s="438" t="s">
        <v>167</v>
      </c>
      <c r="U6" s="438" t="s">
        <v>45</v>
      </c>
      <c r="V6" s="435"/>
      <c r="W6" s="438"/>
      <c r="X6" s="438" t="s">
        <v>212</v>
      </c>
    </row>
    <row r="7" spans="1:24" ht="17.100000000000001" customHeight="1" x14ac:dyDescent="0.3">
      <c r="B7" s="339" t="s">
        <v>35</v>
      </c>
      <c r="C7" s="817" t="str">
        <f>IF('START HERE'!E22="","",'START HERE'!E22)</f>
        <v/>
      </c>
      <c r="D7" s="817"/>
      <c r="E7" s="344" t="s">
        <v>86</v>
      </c>
      <c r="F7" s="823">
        <f>'START HERE'!E35</f>
        <v>0</v>
      </c>
      <c r="G7" s="823"/>
      <c r="H7" s="823"/>
      <c r="I7" s="818" t="s">
        <v>28</v>
      </c>
      <c r="J7" s="818"/>
      <c r="K7" s="818"/>
      <c r="Q7" s="359"/>
      <c r="R7" s="359"/>
      <c r="T7" s="438"/>
      <c r="U7" s="438" t="s">
        <v>46</v>
      </c>
      <c r="V7" s="438"/>
      <c r="W7" s="438"/>
      <c r="X7" s="438" t="s">
        <v>211</v>
      </c>
    </row>
    <row r="8" spans="1:24" ht="17.100000000000001" customHeight="1" x14ac:dyDescent="0.3">
      <c r="B8" s="340" t="s">
        <v>137</v>
      </c>
      <c r="C8" s="727" t="str">
        <f>IF('START HERE'!D45="","",'START HERE'!D45)</f>
        <v/>
      </c>
      <c r="D8" s="727"/>
      <c r="E8" s="727"/>
      <c r="F8" s="727"/>
      <c r="G8" s="727"/>
      <c r="H8" s="727"/>
      <c r="I8" s="824" t="str">
        <f>IF('START HERE'!D46="","",'START HERE'!D46)</f>
        <v/>
      </c>
      <c r="J8" s="824"/>
      <c r="K8" s="824"/>
      <c r="Q8" s="719" t="s">
        <v>201</v>
      </c>
      <c r="R8" s="719"/>
      <c r="T8" s="438"/>
      <c r="U8" s="438"/>
      <c r="V8" s="438"/>
      <c r="W8" s="438"/>
      <c r="X8" s="438" t="s">
        <v>102</v>
      </c>
    </row>
    <row r="9" spans="1:24" ht="17.25" customHeight="1" x14ac:dyDescent="0.2">
      <c r="B9" s="341" t="s">
        <v>67</v>
      </c>
      <c r="C9" s="825" t="str">
        <f>IF('START HERE'!D43="","",'START HERE'!D43)</f>
        <v>Select a purpose from drop down box</v>
      </c>
      <c r="D9" s="825"/>
      <c r="E9" s="825"/>
      <c r="F9" s="825"/>
      <c r="G9" s="825"/>
      <c r="H9" s="825"/>
      <c r="I9" s="824"/>
      <c r="J9" s="824"/>
      <c r="K9" s="824"/>
      <c r="Q9" s="719"/>
      <c r="R9" s="719"/>
      <c r="T9" s="438"/>
      <c r="U9" s="438"/>
      <c r="V9" s="438"/>
      <c r="W9" s="438"/>
      <c r="X9" s="438" t="s">
        <v>92</v>
      </c>
    </row>
    <row r="10" spans="1:24" ht="24.75" customHeight="1" x14ac:dyDescent="0.2">
      <c r="B10" s="342" t="s">
        <v>66</v>
      </c>
      <c r="C10" s="826" t="str">
        <f>IF('START HERE'!D42="","",'START HERE'!D42)</f>
        <v/>
      </c>
      <c r="D10" s="826"/>
      <c r="E10" s="826"/>
      <c r="F10" s="827"/>
      <c r="G10" s="827"/>
      <c r="H10" s="827"/>
      <c r="I10" s="824"/>
      <c r="J10" s="824"/>
      <c r="K10" s="824"/>
      <c r="Q10" s="719"/>
      <c r="R10" s="719"/>
      <c r="T10" s="438"/>
      <c r="U10" s="438"/>
      <c r="V10" s="438"/>
      <c r="W10" s="438"/>
      <c r="X10" s="438" t="s">
        <v>93</v>
      </c>
    </row>
    <row r="11" spans="1:24" s="301" customFormat="1" ht="13.5" customHeight="1" x14ac:dyDescent="0.2">
      <c r="A11" s="295"/>
      <c r="B11" s="808" t="s">
        <v>331</v>
      </c>
      <c r="C11" s="808"/>
      <c r="D11" s="808"/>
      <c r="E11" s="808"/>
      <c r="F11" s="809" t="s">
        <v>393</v>
      </c>
      <c r="G11" s="810"/>
      <c r="H11" s="810"/>
      <c r="I11" s="810"/>
      <c r="J11" s="811"/>
      <c r="K11" s="299"/>
      <c r="L11" s="300"/>
      <c r="R11" s="369"/>
      <c r="T11" s="438"/>
      <c r="U11" s="438"/>
      <c r="V11" s="438"/>
      <c r="W11" s="438"/>
      <c r="X11" s="438" t="s">
        <v>432</v>
      </c>
    </row>
    <row r="12" spans="1:24" ht="13.5" customHeight="1" x14ac:dyDescent="0.2">
      <c r="A12" s="301"/>
      <c r="B12" s="302" t="s">
        <v>332</v>
      </c>
      <c r="C12" s="347"/>
      <c r="D12" s="347"/>
      <c r="E12" s="347"/>
      <c r="F12" s="347"/>
      <c r="G12" s="347"/>
      <c r="H12" s="347"/>
      <c r="I12" s="347"/>
      <c r="J12" s="347"/>
      <c r="K12" s="725" t="s">
        <v>290</v>
      </c>
      <c r="Q12" s="807" t="s">
        <v>410</v>
      </c>
      <c r="R12" s="807"/>
      <c r="S12" s="303"/>
      <c r="T12" s="438"/>
      <c r="U12" s="438"/>
      <c r="V12" s="438"/>
      <c r="W12" s="438"/>
      <c r="X12" s="438" t="s">
        <v>87</v>
      </c>
    </row>
    <row r="13" spans="1:24" ht="13.15" customHeight="1" x14ac:dyDescent="0.2">
      <c r="B13" s="345" t="s">
        <v>11</v>
      </c>
      <c r="C13" s="304"/>
      <c r="D13" s="304"/>
      <c r="E13" s="304"/>
      <c r="F13" s="304"/>
      <c r="G13" s="304"/>
      <c r="H13" s="304"/>
      <c r="I13" s="304"/>
      <c r="J13" s="304"/>
      <c r="K13" s="725"/>
      <c r="Q13" s="807"/>
      <c r="R13" s="807"/>
      <c r="S13" s="303"/>
      <c r="T13" s="438"/>
      <c r="U13" s="438"/>
      <c r="V13" s="438"/>
      <c r="W13" s="438"/>
      <c r="X13" s="438" t="s">
        <v>224</v>
      </c>
    </row>
    <row r="14" spans="1:24" ht="13.15" customHeight="1" x14ac:dyDescent="0.2">
      <c r="B14" s="345" t="s">
        <v>12</v>
      </c>
      <c r="C14" s="304"/>
      <c r="D14" s="304"/>
      <c r="E14" s="304"/>
      <c r="F14" s="304"/>
      <c r="G14" s="304"/>
      <c r="H14" s="304"/>
      <c r="I14" s="304"/>
      <c r="J14" s="304"/>
      <c r="K14" s="725"/>
      <c r="Q14" s="431" t="s">
        <v>436</v>
      </c>
      <c r="R14" s="430"/>
      <c r="T14" s="438"/>
      <c r="U14" s="438"/>
      <c r="V14" s="438"/>
      <c r="W14" s="438"/>
      <c r="X14" s="438" t="s">
        <v>101</v>
      </c>
    </row>
    <row r="15" spans="1:24" ht="13.15" customHeight="1" x14ac:dyDescent="0.2">
      <c r="B15" s="345" t="s">
        <v>13</v>
      </c>
      <c r="C15" s="304"/>
      <c r="D15" s="304"/>
      <c r="E15" s="304"/>
      <c r="F15" s="304"/>
      <c r="G15" s="304"/>
      <c r="H15" s="304"/>
      <c r="I15" s="304"/>
      <c r="J15" s="304"/>
      <c r="K15" s="726"/>
      <c r="Q15" s="728"/>
      <c r="R15" s="728"/>
      <c r="T15" s="438"/>
      <c r="U15" s="438"/>
      <c r="V15" s="438"/>
      <c r="W15" s="438"/>
      <c r="X15" s="439" t="s">
        <v>100</v>
      </c>
    </row>
    <row r="16" spans="1:24" ht="17.25" customHeight="1" x14ac:dyDescent="0.2">
      <c r="B16" s="305" t="s">
        <v>134</v>
      </c>
      <c r="C16" s="306">
        <f t="shared" ref="C16:J16" si="0">SUM(C13:C15)</f>
        <v>0</v>
      </c>
      <c r="D16" s="306">
        <f t="shared" si="0"/>
        <v>0</v>
      </c>
      <c r="E16" s="306">
        <f t="shared" si="0"/>
        <v>0</v>
      </c>
      <c r="F16" s="306">
        <f t="shared" si="0"/>
        <v>0</v>
      </c>
      <c r="G16" s="306">
        <f t="shared" si="0"/>
        <v>0</v>
      </c>
      <c r="H16" s="306">
        <f t="shared" si="0"/>
        <v>0</v>
      </c>
      <c r="I16" s="306">
        <f t="shared" si="0"/>
        <v>0</v>
      </c>
      <c r="J16" s="306">
        <f t="shared" si="0"/>
        <v>0</v>
      </c>
      <c r="K16" s="307">
        <f>SUM(C16:J16)</f>
        <v>0</v>
      </c>
      <c r="Q16" s="806" t="s">
        <v>288</v>
      </c>
      <c r="R16" s="806"/>
      <c r="T16" s="438"/>
      <c r="U16" s="438"/>
      <c r="V16" s="438"/>
      <c r="W16" s="438"/>
      <c r="X16" s="440"/>
    </row>
    <row r="17" spans="2:24" ht="18.75" customHeight="1" x14ac:dyDescent="0.2">
      <c r="B17" s="390" t="s">
        <v>198</v>
      </c>
      <c r="C17" s="370"/>
      <c r="D17" s="370"/>
      <c r="E17" s="370"/>
      <c r="F17" s="370"/>
      <c r="G17" s="370"/>
      <c r="H17" s="370"/>
      <c r="I17" s="370"/>
      <c r="J17" s="370"/>
      <c r="K17" s="308">
        <f>SUM(C17:J17)</f>
        <v>0</v>
      </c>
      <c r="Q17" s="798" t="s">
        <v>401</v>
      </c>
      <c r="R17" s="798"/>
      <c r="T17" s="438"/>
      <c r="U17" s="438"/>
      <c r="V17" s="438"/>
      <c r="W17" s="438"/>
      <c r="X17" s="441" t="s">
        <v>396</v>
      </c>
    </row>
    <row r="18" spans="2:24" ht="15.75" customHeight="1" x14ac:dyDescent="0.2">
      <c r="B18" s="812" t="s">
        <v>421</v>
      </c>
      <c r="C18" s="813"/>
      <c r="D18" s="814"/>
      <c r="E18" s="815" t="s">
        <v>396</v>
      </c>
      <c r="F18" s="815"/>
      <c r="G18" s="816"/>
      <c r="H18" s="704" t="s">
        <v>81</v>
      </c>
      <c r="I18" s="705"/>
      <c r="J18" s="705"/>
      <c r="K18" s="364">
        <f>SUM(K13:K17)</f>
        <v>0</v>
      </c>
      <c r="P18" s="368"/>
      <c r="Q18" s="798"/>
      <c r="R18" s="798"/>
      <c r="T18" s="438"/>
      <c r="U18" s="438"/>
      <c r="V18" s="438"/>
      <c r="W18" s="438"/>
      <c r="X18" s="441" t="s">
        <v>419</v>
      </c>
    </row>
    <row r="19" spans="2:24" x14ac:dyDescent="0.2">
      <c r="B19" s="720" t="s">
        <v>199</v>
      </c>
      <c r="C19" s="721"/>
      <c r="D19" s="721"/>
      <c r="E19" s="721"/>
      <c r="F19" s="721"/>
      <c r="G19" s="721"/>
      <c r="H19" s="722"/>
      <c r="I19" s="722"/>
      <c r="J19" s="723"/>
      <c r="K19" s="724"/>
      <c r="Q19" s="359"/>
      <c r="R19" s="359"/>
      <c r="T19" s="434"/>
      <c r="U19" s="434"/>
      <c r="V19" s="434"/>
      <c r="W19" s="434"/>
      <c r="X19" s="441" t="s">
        <v>400</v>
      </c>
    </row>
    <row r="20" spans="2:24" ht="14.25" thickBot="1" x14ac:dyDescent="0.3">
      <c r="B20" s="796" t="s">
        <v>205</v>
      </c>
      <c r="C20" s="796"/>
      <c r="D20" s="796"/>
      <c r="E20" s="796"/>
      <c r="F20" s="796"/>
      <c r="G20" s="796"/>
      <c r="H20" s="796"/>
      <c r="I20" s="796"/>
      <c r="J20" s="789" t="s">
        <v>47</v>
      </c>
      <c r="K20" s="790"/>
      <c r="Q20" s="718" t="s">
        <v>433</v>
      </c>
      <c r="R20" s="718"/>
      <c r="T20" s="434"/>
      <c r="U20" s="434"/>
      <c r="V20" s="434"/>
      <c r="W20" s="434"/>
      <c r="X20" s="441" t="s">
        <v>397</v>
      </c>
    </row>
    <row r="21" spans="2:24" ht="13.5" x14ac:dyDescent="0.2">
      <c r="B21" s="311" t="s">
        <v>332</v>
      </c>
      <c r="C21" s="702" t="s">
        <v>98</v>
      </c>
      <c r="D21" s="702"/>
      <c r="E21" s="702"/>
      <c r="F21" s="702" t="s">
        <v>280</v>
      </c>
      <c r="G21" s="702"/>
      <c r="H21" s="702"/>
      <c r="I21" s="312" t="s">
        <v>19</v>
      </c>
      <c r="J21" s="313" t="s">
        <v>48</v>
      </c>
      <c r="K21" s="314" t="s">
        <v>108</v>
      </c>
      <c r="Q21" s="794" t="s">
        <v>204</v>
      </c>
      <c r="R21" s="794"/>
      <c r="T21" s="434"/>
      <c r="U21" s="434"/>
      <c r="V21" s="434"/>
      <c r="W21" s="434"/>
      <c r="X21" s="441" t="s">
        <v>398</v>
      </c>
    </row>
    <row r="22" spans="2:24" ht="13.5" x14ac:dyDescent="0.2">
      <c r="B22" s="315"/>
      <c r="C22" s="689"/>
      <c r="D22" s="690"/>
      <c r="E22" s="691"/>
      <c r="F22" s="689"/>
      <c r="G22" s="690"/>
      <c r="H22" s="691"/>
      <c r="I22" s="316"/>
      <c r="J22" s="317" t="str">
        <f>IF(B22="","N/A",IF(B22&lt;V$2,W$1,IF(B22&gt;=V$3,W$3,W$2)))</f>
        <v>N/A</v>
      </c>
      <c r="K22" s="318">
        <f>IF(J22="N/A",0,I22*J22)</f>
        <v>0</v>
      </c>
      <c r="Q22" s="794" t="s">
        <v>202</v>
      </c>
      <c r="R22" s="794"/>
      <c r="T22" s="434"/>
      <c r="U22" s="434"/>
      <c r="V22" s="434"/>
      <c r="W22" s="434"/>
      <c r="X22" s="441" t="s">
        <v>399</v>
      </c>
    </row>
    <row r="23" spans="2:24" ht="13.5" x14ac:dyDescent="0.2">
      <c r="B23" s="315"/>
      <c r="C23" s="689"/>
      <c r="D23" s="690"/>
      <c r="E23" s="691"/>
      <c r="F23" s="689"/>
      <c r="G23" s="690"/>
      <c r="H23" s="691"/>
      <c r="I23" s="316"/>
      <c r="J23" s="317" t="str">
        <f>IF(B23="","N/A",IF(B23&lt;V$2,W$1,IF(B23&gt;=V$3,W$3,W$2)))</f>
        <v>N/A</v>
      </c>
      <c r="K23" s="318">
        <f>IF(J23="N/A",0,I23*J23)</f>
        <v>0</v>
      </c>
      <c r="Q23" s="360"/>
      <c r="R23" s="359"/>
      <c r="T23" s="434"/>
      <c r="U23" s="434"/>
      <c r="V23" s="434"/>
      <c r="W23" s="434"/>
      <c r="X23" s="441" t="s">
        <v>420</v>
      </c>
    </row>
    <row r="24" spans="2:24" ht="13.5" customHeight="1" x14ac:dyDescent="0.2">
      <c r="B24" s="315"/>
      <c r="C24" s="689"/>
      <c r="D24" s="690"/>
      <c r="E24" s="691"/>
      <c r="F24" s="689"/>
      <c r="G24" s="712"/>
      <c r="H24" s="713"/>
      <c r="I24" s="319"/>
      <c r="J24" s="320" t="str">
        <f>IF(B24="","N/A",IF(B24&lt;V$2,W$1,IF(B24&gt;=V$3,W$3,W$2)))</f>
        <v>N/A</v>
      </c>
      <c r="K24" s="321">
        <f>IF(J24="N/A",0,I24*J24)</f>
        <v>0</v>
      </c>
      <c r="Q24" s="795" t="s">
        <v>203</v>
      </c>
      <c r="R24" s="795"/>
    </row>
    <row r="25" spans="2:24" ht="16.5" x14ac:dyDescent="0.2">
      <c r="B25" s="703" t="s">
        <v>20</v>
      </c>
      <c r="C25" s="703"/>
      <c r="D25" s="703"/>
      <c r="E25" s="703"/>
      <c r="F25" s="703"/>
      <c r="G25" s="799" t="s">
        <v>313</v>
      </c>
      <c r="H25" s="799"/>
      <c r="I25" s="799"/>
      <c r="J25" s="799"/>
      <c r="K25" s="364">
        <f>SUM(K22:K24)</f>
        <v>0</v>
      </c>
      <c r="P25" s="368"/>
      <c r="Q25" s="805" t="s">
        <v>407</v>
      </c>
      <c r="R25" s="805"/>
    </row>
    <row r="26" spans="2:24" ht="13.5" x14ac:dyDescent="0.2">
      <c r="B26" s="693" t="s">
        <v>394</v>
      </c>
      <c r="C26" s="694"/>
      <c r="D26" s="694"/>
      <c r="E26" s="694"/>
      <c r="F26" s="694"/>
      <c r="G26" s="695"/>
      <c r="H26" s="695"/>
      <c r="I26" s="695"/>
      <c r="J26" s="695"/>
      <c r="K26" s="694"/>
      <c r="Q26" s="359"/>
      <c r="R26" s="359"/>
      <c r="T26" s="322"/>
      <c r="U26" s="322"/>
      <c r="V26" s="322"/>
      <c r="W26" s="322"/>
    </row>
    <row r="27" spans="2:24" ht="13.5" x14ac:dyDescent="0.2">
      <c r="B27" s="311" t="s">
        <v>332</v>
      </c>
      <c r="C27" s="698" t="s">
        <v>225</v>
      </c>
      <c r="D27" s="699"/>
      <c r="E27" s="699"/>
      <c r="F27" s="700"/>
      <c r="G27" s="702" t="s">
        <v>226</v>
      </c>
      <c r="H27" s="702"/>
      <c r="I27" s="702"/>
      <c r="J27" s="312" t="s">
        <v>21</v>
      </c>
      <c r="K27" s="323" t="s">
        <v>108</v>
      </c>
      <c r="Q27" s="785" t="s">
        <v>329</v>
      </c>
      <c r="R27" s="785"/>
    </row>
    <row r="28" spans="2:24" ht="13.5" x14ac:dyDescent="0.2">
      <c r="B28" s="404"/>
      <c r="C28" s="701"/>
      <c r="D28" s="701"/>
      <c r="E28" s="701"/>
      <c r="F28" s="701"/>
      <c r="G28" s="701"/>
      <c r="H28" s="701"/>
      <c r="I28" s="701"/>
      <c r="J28" s="324" t="s">
        <v>252</v>
      </c>
      <c r="K28" s="325">
        <v>0</v>
      </c>
      <c r="Q28" s="785"/>
      <c r="R28" s="785"/>
    </row>
    <row r="29" spans="2:24" ht="13.5" x14ac:dyDescent="0.2">
      <c r="B29" s="404"/>
      <c r="C29" s="701"/>
      <c r="D29" s="701"/>
      <c r="E29" s="701"/>
      <c r="F29" s="701"/>
      <c r="G29" s="707"/>
      <c r="H29" s="707"/>
      <c r="I29" s="707"/>
      <c r="J29" s="326" t="s">
        <v>252</v>
      </c>
      <c r="K29" s="327">
        <v>0</v>
      </c>
      <c r="Q29" s="785"/>
      <c r="R29" s="785"/>
    </row>
    <row r="30" spans="2:24" ht="16.5" x14ac:dyDescent="0.2">
      <c r="B30" s="800" t="s">
        <v>20</v>
      </c>
      <c r="C30" s="800"/>
      <c r="D30" s="800"/>
      <c r="E30" s="800"/>
      <c r="F30" s="800"/>
      <c r="G30" s="704" t="s">
        <v>312</v>
      </c>
      <c r="H30" s="705"/>
      <c r="I30" s="705"/>
      <c r="J30" s="706"/>
      <c r="K30" s="364">
        <f>SUM(K28:K29)</f>
        <v>0</v>
      </c>
      <c r="P30" s="368"/>
      <c r="Q30" s="785"/>
      <c r="R30" s="785"/>
    </row>
    <row r="31" spans="2:24" ht="13.5" x14ac:dyDescent="0.2">
      <c r="B31" s="693" t="s">
        <v>395</v>
      </c>
      <c r="C31" s="694"/>
      <c r="D31" s="694"/>
      <c r="E31" s="694"/>
      <c r="F31" s="694"/>
      <c r="G31" s="695"/>
      <c r="H31" s="695"/>
      <c r="I31" s="695"/>
      <c r="J31" s="695"/>
      <c r="K31" s="694"/>
      <c r="L31" s="301"/>
      <c r="Q31" s="359"/>
      <c r="R31" s="359"/>
    </row>
    <row r="32" spans="2:24" ht="12.75" customHeight="1" x14ac:dyDescent="0.2">
      <c r="B32" s="688" t="s">
        <v>23</v>
      </c>
      <c r="C32" s="688"/>
      <c r="D32" s="688"/>
      <c r="E32" s="323" t="s">
        <v>181</v>
      </c>
      <c r="F32" s="688" t="s">
        <v>242</v>
      </c>
      <c r="G32" s="688"/>
      <c r="H32" s="688"/>
      <c r="I32" s="688"/>
      <c r="J32" s="688"/>
      <c r="K32" s="323" t="s">
        <v>108</v>
      </c>
      <c r="Q32" s="786" t="s">
        <v>402</v>
      </c>
      <c r="R32" s="786"/>
    </row>
    <row r="33" spans="1:25" s="329" customFormat="1" ht="12.75" customHeight="1" x14ac:dyDescent="0.2">
      <c r="A33" s="295"/>
      <c r="B33" s="711" t="s">
        <v>133</v>
      </c>
      <c r="C33" s="711"/>
      <c r="D33" s="711"/>
      <c r="E33" s="405" t="s">
        <v>20</v>
      </c>
      <c r="F33" s="708" t="s">
        <v>20</v>
      </c>
      <c r="G33" s="709"/>
      <c r="H33" s="709"/>
      <c r="I33" s="709"/>
      <c r="J33" s="710"/>
      <c r="K33" s="328">
        <v>0</v>
      </c>
      <c r="Q33" s="786"/>
      <c r="R33" s="786"/>
      <c r="T33" s="297"/>
      <c r="U33" s="330"/>
      <c r="V33" s="330"/>
      <c r="W33" s="330"/>
      <c r="X33" s="310"/>
    </row>
    <row r="34" spans="1:25" ht="12.75" customHeight="1" x14ac:dyDescent="0.2">
      <c r="A34" s="329"/>
      <c r="B34" s="711" t="s">
        <v>133</v>
      </c>
      <c r="C34" s="711"/>
      <c r="D34" s="711"/>
      <c r="E34" s="405">
        <v>0</v>
      </c>
      <c r="F34" s="692"/>
      <c r="G34" s="692"/>
      <c r="H34" s="692"/>
      <c r="I34" s="692"/>
      <c r="J34" s="692"/>
      <c r="K34" s="328">
        <v>0</v>
      </c>
      <c r="Q34" s="786"/>
      <c r="R34" s="786"/>
      <c r="T34" s="330"/>
    </row>
    <row r="35" spans="1:25" ht="12.75" customHeight="1" x14ac:dyDescent="0.2">
      <c r="B35" s="711" t="s">
        <v>133</v>
      </c>
      <c r="C35" s="711"/>
      <c r="D35" s="711"/>
      <c r="E35" s="405"/>
      <c r="F35" s="692"/>
      <c r="G35" s="692"/>
      <c r="H35" s="692"/>
      <c r="I35" s="692"/>
      <c r="J35" s="692"/>
      <c r="K35" s="328">
        <v>0</v>
      </c>
      <c r="Q35" s="786"/>
      <c r="R35" s="786"/>
      <c r="X35" s="331"/>
    </row>
    <row r="36" spans="1:25" ht="12.75" customHeight="1" x14ac:dyDescent="0.2">
      <c r="B36" s="711" t="s">
        <v>133</v>
      </c>
      <c r="C36" s="711"/>
      <c r="D36" s="711"/>
      <c r="E36" s="405"/>
      <c r="F36" s="692"/>
      <c r="G36" s="692"/>
      <c r="H36" s="692"/>
      <c r="I36" s="692"/>
      <c r="J36" s="692"/>
      <c r="K36" s="328">
        <v>0</v>
      </c>
      <c r="Q36" s="787" t="s">
        <v>330</v>
      </c>
      <c r="R36" s="787"/>
    </row>
    <row r="37" spans="1:25" ht="12.75" customHeight="1" x14ac:dyDescent="0.2">
      <c r="B37" s="711"/>
      <c r="C37" s="711"/>
      <c r="D37" s="711"/>
      <c r="E37" s="405"/>
      <c r="F37" s="692"/>
      <c r="G37" s="692"/>
      <c r="H37" s="692"/>
      <c r="I37" s="692"/>
      <c r="J37" s="692"/>
      <c r="K37" s="328"/>
      <c r="Q37" s="787"/>
      <c r="R37" s="787"/>
      <c r="S37" s="296" t="s">
        <v>20</v>
      </c>
    </row>
    <row r="38" spans="1:25" ht="16.5" customHeight="1" thickBot="1" x14ac:dyDescent="0.25">
      <c r="B38" s="803" t="s">
        <v>275</v>
      </c>
      <c r="C38" s="803"/>
      <c r="D38" s="803"/>
      <c r="E38" s="803"/>
      <c r="F38" s="803"/>
      <c r="G38" s="803"/>
      <c r="H38" s="803"/>
      <c r="I38" s="752" t="s">
        <v>82</v>
      </c>
      <c r="J38" s="752"/>
      <c r="K38" s="367">
        <f>SUM(K33:K37)</f>
        <v>0</v>
      </c>
      <c r="P38" s="368"/>
      <c r="Q38" s="359"/>
      <c r="R38" s="359"/>
    </row>
    <row r="39" spans="1:25" ht="15" customHeight="1" thickBot="1" x14ac:dyDescent="0.3">
      <c r="B39" s="803"/>
      <c r="C39" s="803"/>
      <c r="D39" s="803"/>
      <c r="E39" s="803"/>
      <c r="F39" s="803"/>
      <c r="G39" s="803"/>
      <c r="H39" s="803"/>
      <c r="I39" s="735" t="s">
        <v>270</v>
      </c>
      <c r="J39" s="736"/>
      <c r="K39" s="397">
        <f>K18+K25+L27+K30+K38</f>
        <v>0</v>
      </c>
      <c r="L39" s="332"/>
      <c r="Q39" s="359"/>
      <c r="R39" s="359"/>
    </row>
    <row r="40" spans="1:25" ht="15" customHeight="1" x14ac:dyDescent="0.25">
      <c r="B40" s="803"/>
      <c r="C40" s="803"/>
      <c r="D40" s="803"/>
      <c r="E40" s="803"/>
      <c r="F40" s="803"/>
      <c r="G40" s="803"/>
      <c r="H40" s="803"/>
      <c r="I40" s="714" t="s">
        <v>271</v>
      </c>
      <c r="J40" s="715"/>
      <c r="K40" s="398">
        <f>'TV pg2'!K50</f>
        <v>0</v>
      </c>
      <c r="P40" s="180"/>
      <c r="Q40" s="359"/>
      <c r="R40" s="359"/>
    </row>
    <row r="41" spans="1:25" ht="15" customHeight="1" x14ac:dyDescent="0.25">
      <c r="B41" s="803"/>
      <c r="C41" s="803"/>
      <c r="D41" s="803"/>
      <c r="E41" s="803"/>
      <c r="F41" s="803"/>
      <c r="G41" s="803"/>
      <c r="H41" s="803"/>
      <c r="I41" s="714" t="s">
        <v>272</v>
      </c>
      <c r="J41" s="715"/>
      <c r="K41" s="398">
        <f>'Multi Trip Mileage'!K56</f>
        <v>0</v>
      </c>
      <c r="P41" s="180"/>
      <c r="Q41" s="359"/>
      <c r="R41" s="359"/>
    </row>
    <row r="42" spans="1:25" ht="20.25" customHeight="1" x14ac:dyDescent="0.2">
      <c r="B42" s="737" t="s">
        <v>310</v>
      </c>
      <c r="C42" s="737"/>
      <c r="D42" s="737"/>
      <c r="E42" s="788"/>
      <c r="F42" s="788"/>
      <c r="G42" s="788"/>
      <c r="H42" s="366" t="s">
        <v>10</v>
      </c>
      <c r="I42" s="801" t="s">
        <v>273</v>
      </c>
      <c r="J42" s="802"/>
      <c r="K42" s="398">
        <f>BREF!J44</f>
        <v>0</v>
      </c>
      <c r="Q42" s="733" t="s">
        <v>146</v>
      </c>
      <c r="R42" s="733"/>
      <c r="S42" s="354"/>
      <c r="T42" s="354"/>
      <c r="U42" s="354"/>
      <c r="V42" s="354"/>
      <c r="W42" s="354"/>
      <c r="Y42" s="355"/>
    </row>
    <row r="43" spans="1:25" ht="21" customHeight="1" x14ac:dyDescent="0.25">
      <c r="B43" s="731" t="s">
        <v>408</v>
      </c>
      <c r="C43" s="731"/>
      <c r="D43" s="731"/>
      <c r="E43" s="788"/>
      <c r="F43" s="788"/>
      <c r="G43" s="788"/>
      <c r="H43" s="366" t="s">
        <v>10</v>
      </c>
      <c r="I43" s="696" t="s">
        <v>345</v>
      </c>
      <c r="J43" s="697"/>
      <c r="K43" s="399">
        <f>SUM(K39:K42)</f>
        <v>0</v>
      </c>
      <c r="P43" s="368"/>
      <c r="Q43" s="733" t="s">
        <v>147</v>
      </c>
      <c r="R43" s="733"/>
      <c r="S43" s="356"/>
      <c r="T43" s="356"/>
      <c r="U43" s="356"/>
      <c r="V43" s="356"/>
      <c r="W43" s="356"/>
      <c r="Y43" s="357"/>
    </row>
    <row r="44" spans="1:25" ht="21.75" customHeight="1" thickBot="1" x14ac:dyDescent="0.25">
      <c r="B44" s="731" t="s">
        <v>311</v>
      </c>
      <c r="C44" s="732"/>
      <c r="D44" s="732"/>
      <c r="E44" s="780"/>
      <c r="F44" s="781"/>
      <c r="G44" s="782"/>
      <c r="H44" s="366" t="s">
        <v>10</v>
      </c>
      <c r="I44" s="738" t="s">
        <v>404</v>
      </c>
      <c r="J44" s="739"/>
      <c r="K44" s="416">
        <f>PTT!E23</f>
        <v>0</v>
      </c>
      <c r="Q44" s="361" t="s">
        <v>403</v>
      </c>
      <c r="R44" s="359"/>
      <c r="S44" s="180"/>
      <c r="X44" s="355"/>
    </row>
    <row r="45" spans="1:25" ht="20.25" customHeight="1" x14ac:dyDescent="0.2">
      <c r="B45" s="750" t="s">
        <v>409</v>
      </c>
      <c r="C45" s="751"/>
      <c r="D45" s="751"/>
      <c r="E45" s="753"/>
      <c r="F45" s="754"/>
      <c r="G45" s="755"/>
      <c r="H45" s="366" t="s">
        <v>10</v>
      </c>
      <c r="I45" s="776" t="s">
        <v>411</v>
      </c>
      <c r="J45" s="777"/>
      <c r="K45" s="729">
        <f>IF((K43-K44)&gt;0,(K43-K44),0)</f>
        <v>0</v>
      </c>
      <c r="P45" s="368"/>
      <c r="Q45" s="718" t="s">
        <v>142</v>
      </c>
      <c r="R45" s="359"/>
      <c r="X45" s="357"/>
    </row>
    <row r="46" spans="1:25" ht="2.25" customHeight="1" thickBot="1" x14ac:dyDescent="0.25">
      <c r="B46" s="333"/>
      <c r="C46" s="295"/>
      <c r="D46" s="295"/>
      <c r="E46" s="334"/>
      <c r="F46" s="334"/>
      <c r="G46" s="334"/>
      <c r="H46" s="334"/>
      <c r="I46" s="778"/>
      <c r="J46" s="779"/>
      <c r="K46" s="730"/>
      <c r="Q46" s="718"/>
      <c r="R46" s="359"/>
    </row>
    <row r="47" spans="1:25" x14ac:dyDescent="0.2">
      <c r="B47" s="763" t="s">
        <v>336</v>
      </c>
      <c r="C47" s="768" t="str">
        <f>IF('START HERE'!E25="","                                        ",(CONCATENATE('START HERE'!E25," / ",'START HERE'!E26," / ",'START HERE'!E27," / ",'START HERE'!E28)))</f>
        <v xml:space="preserve">                                        </v>
      </c>
      <c r="D47" s="769"/>
      <c r="E47" s="769"/>
      <c r="F47" s="769"/>
      <c r="G47" s="761" t="str">
        <f>IF('START HERE'!E29="","",'START HERE'!E29)</f>
        <v/>
      </c>
      <c r="H47" s="762"/>
      <c r="I47" s="774" t="s">
        <v>333</v>
      </c>
      <c r="J47" s="774"/>
      <c r="K47" s="784">
        <f>PTT!C28</f>
        <v>0</v>
      </c>
      <c r="Q47" s="798" t="s">
        <v>334</v>
      </c>
      <c r="R47" s="359"/>
    </row>
    <row r="48" spans="1:25" ht="9.75" customHeight="1" x14ac:dyDescent="0.2">
      <c r="B48" s="763"/>
      <c r="C48" s="768"/>
      <c r="D48" s="769"/>
      <c r="E48" s="769"/>
      <c r="F48" s="769"/>
      <c r="G48" s="761"/>
      <c r="H48" s="762"/>
      <c r="I48" s="775"/>
      <c r="J48" s="775"/>
      <c r="K48" s="784"/>
      <c r="L48" s="295" t="s">
        <v>20</v>
      </c>
      <c r="Q48" s="798"/>
      <c r="R48" s="359"/>
    </row>
    <row r="49" spans="2:18" ht="15" customHeight="1" x14ac:dyDescent="0.2">
      <c r="B49" s="760" t="s">
        <v>337</v>
      </c>
      <c r="C49" s="768" t="str">
        <f>IF('START HERE'!E30="","                                       ",(CONCATENATE('START HERE'!E30," / ",'START HERE'!E31," / ",'START HERE'!E32," / ",'START HERE'!E33)))</f>
        <v xml:space="preserve">                                       </v>
      </c>
      <c r="D49" s="769"/>
      <c r="E49" s="769"/>
      <c r="F49" s="769"/>
      <c r="G49" s="764" t="str">
        <f>IF('START HERE'!E34="","",'START HERE'!E34)</f>
        <v/>
      </c>
      <c r="H49" s="765"/>
      <c r="I49" s="772" t="s">
        <v>405</v>
      </c>
      <c r="J49" s="772"/>
      <c r="K49" s="759">
        <f>-IF((K43-K44)&lt;0, (K43-K44),0)</f>
        <v>0</v>
      </c>
      <c r="Q49" s="400" t="s">
        <v>425</v>
      </c>
      <c r="R49" s="359"/>
    </row>
    <row r="50" spans="2:18" ht="6.75" customHeight="1" x14ac:dyDescent="0.2">
      <c r="B50" s="760"/>
      <c r="C50" s="770"/>
      <c r="D50" s="771"/>
      <c r="E50" s="771"/>
      <c r="F50" s="771"/>
      <c r="G50" s="766"/>
      <c r="H50" s="767"/>
      <c r="I50" s="772"/>
      <c r="J50" s="773"/>
      <c r="K50" s="759"/>
      <c r="Q50" s="401" t="s">
        <v>20</v>
      </c>
      <c r="R50" s="359"/>
    </row>
    <row r="51" spans="2:18" x14ac:dyDescent="0.2">
      <c r="B51" s="758" t="s">
        <v>287</v>
      </c>
      <c r="C51" s="758"/>
      <c r="D51" s="365" t="s">
        <v>29</v>
      </c>
      <c r="E51" s="365" t="s">
        <v>31</v>
      </c>
      <c r="F51" s="365" t="s">
        <v>30</v>
      </c>
      <c r="G51" s="365" t="s">
        <v>33</v>
      </c>
      <c r="H51" s="756" t="s">
        <v>178</v>
      </c>
      <c r="I51" s="757"/>
      <c r="J51" s="756" t="s">
        <v>32</v>
      </c>
      <c r="K51" s="756"/>
      <c r="Q51" s="401" t="s">
        <v>227</v>
      </c>
      <c r="R51" s="359"/>
    </row>
    <row r="52" spans="2:18" ht="15" customHeight="1" x14ac:dyDescent="0.2">
      <c r="B52" s="744" t="s">
        <v>83</v>
      </c>
      <c r="C52" s="744"/>
      <c r="D52" s="348"/>
      <c r="E52" s="349"/>
      <c r="F52" s="349"/>
      <c r="G52" s="349"/>
      <c r="H52" s="743"/>
      <c r="I52" s="743"/>
      <c r="J52" s="745"/>
      <c r="K52" s="746"/>
    </row>
    <row r="53" spans="2:18" ht="15" customHeight="1" x14ac:dyDescent="0.2">
      <c r="B53" s="734" t="s">
        <v>20</v>
      </c>
      <c r="C53" s="734"/>
      <c r="D53" s="350"/>
      <c r="E53" s="351"/>
      <c r="F53" s="351"/>
      <c r="G53" s="351"/>
      <c r="H53" s="742"/>
      <c r="I53" s="742"/>
      <c r="J53" s="740"/>
      <c r="K53" s="741"/>
    </row>
    <row r="54" spans="2:18" ht="15" customHeight="1" x14ac:dyDescent="0.2">
      <c r="B54" s="335" t="s">
        <v>179</v>
      </c>
      <c r="C54" s="336"/>
      <c r="D54" s="350"/>
      <c r="E54" s="351"/>
      <c r="F54" s="351"/>
      <c r="G54" s="351"/>
      <c r="H54" s="742"/>
      <c r="I54" s="742"/>
      <c r="J54" s="740"/>
      <c r="K54" s="741"/>
    </row>
    <row r="55" spans="2:18" ht="15" customHeight="1" x14ac:dyDescent="0.2">
      <c r="B55" s="336"/>
      <c r="C55" s="336"/>
      <c r="D55" s="350"/>
      <c r="E55" s="351"/>
      <c r="F55" s="351"/>
      <c r="G55" s="351"/>
      <c r="H55" s="742"/>
      <c r="I55" s="742"/>
      <c r="J55" s="740"/>
      <c r="K55" s="741"/>
    </row>
    <row r="56" spans="2:18" ht="15" customHeight="1" x14ac:dyDescent="0.2">
      <c r="B56" s="734" t="s">
        <v>20</v>
      </c>
      <c r="C56" s="734"/>
      <c r="D56" s="352"/>
      <c r="E56" s="353"/>
      <c r="F56" s="353"/>
      <c r="G56" s="353"/>
      <c r="H56" s="749"/>
      <c r="I56" s="749"/>
      <c r="J56" s="747"/>
      <c r="K56" s="748"/>
    </row>
    <row r="57" spans="2:18" ht="18" customHeight="1" x14ac:dyDescent="0.2">
      <c r="B57" s="337" t="s">
        <v>20</v>
      </c>
      <c r="C57" s="337"/>
      <c r="D57" s="337"/>
      <c r="E57" s="337"/>
      <c r="F57" s="337"/>
      <c r="G57" s="337"/>
      <c r="H57" s="337"/>
    </row>
    <row r="58" spans="2:18" ht="18" customHeight="1" x14ac:dyDescent="0.2">
      <c r="B58" s="295"/>
      <c r="C58" s="295"/>
      <c r="D58" s="295"/>
      <c r="E58" s="295"/>
      <c r="F58" s="295"/>
      <c r="G58" s="295"/>
      <c r="H58" s="295"/>
      <c r="I58" s="295"/>
      <c r="J58" s="295"/>
    </row>
    <row r="59" spans="2:18" x14ac:dyDescent="0.2">
      <c r="B59" s="295"/>
      <c r="C59" s="295"/>
      <c r="D59" s="295"/>
      <c r="E59" s="295"/>
      <c r="F59" s="295"/>
      <c r="G59" s="295"/>
      <c r="H59" s="295"/>
      <c r="I59" s="295"/>
      <c r="J59" s="295"/>
    </row>
  </sheetData>
  <sheetProtection algorithmName="SHA-512" hashValue="y0G+7uD3VKtUzJkLtjTZHZLr7i3wKDvgPzGqTv3I26ByRF9au+unOLBuxOYVFw5ycqUbfWWqGf8GL0blhxCwww==" saltValue="KpBzQUeGMavpZo5B+7f7Yw==" spinCount="100000" sheet="1" objects="1" scenarios="1"/>
  <mergeCells count="123">
    <mergeCell ref="Q2:R3"/>
    <mergeCell ref="Q25:R25"/>
    <mergeCell ref="Q16:R16"/>
    <mergeCell ref="Q17:R18"/>
    <mergeCell ref="Q12:R13"/>
    <mergeCell ref="B11:E11"/>
    <mergeCell ref="F11:J11"/>
    <mergeCell ref="B18:D18"/>
    <mergeCell ref="E18:G18"/>
    <mergeCell ref="C7:D7"/>
    <mergeCell ref="I7:K7"/>
    <mergeCell ref="F3:H3"/>
    <mergeCell ref="I3:K3"/>
    <mergeCell ref="I6:J6"/>
    <mergeCell ref="F7:H7"/>
    <mergeCell ref="I8:K10"/>
    <mergeCell ref="C9:H9"/>
    <mergeCell ref="C10:H10"/>
    <mergeCell ref="C4:D4"/>
    <mergeCell ref="C6:D6"/>
    <mergeCell ref="C5:D5"/>
    <mergeCell ref="E6:H6"/>
    <mergeCell ref="Q22:R22"/>
    <mergeCell ref="C22:E22"/>
    <mergeCell ref="E44:G44"/>
    <mergeCell ref="Q1:R1"/>
    <mergeCell ref="K47:K48"/>
    <mergeCell ref="Q27:R30"/>
    <mergeCell ref="Q32:R35"/>
    <mergeCell ref="Q36:R37"/>
    <mergeCell ref="E42:G42"/>
    <mergeCell ref="E43:G43"/>
    <mergeCell ref="J20:K20"/>
    <mergeCell ref="B2:K2"/>
    <mergeCell ref="Q21:R21"/>
    <mergeCell ref="Q24:R24"/>
    <mergeCell ref="B33:D33"/>
    <mergeCell ref="B20:I20"/>
    <mergeCell ref="C3:D3"/>
    <mergeCell ref="Q47:Q48"/>
    <mergeCell ref="Q6:R6"/>
    <mergeCell ref="G25:J25"/>
    <mergeCell ref="C29:F29"/>
    <mergeCell ref="B30:F30"/>
    <mergeCell ref="B43:D43"/>
    <mergeCell ref="I41:J41"/>
    <mergeCell ref="I42:J42"/>
    <mergeCell ref="B38:H41"/>
    <mergeCell ref="H54:I54"/>
    <mergeCell ref="E45:G45"/>
    <mergeCell ref="H51:I51"/>
    <mergeCell ref="J51:K51"/>
    <mergeCell ref="B51:C51"/>
    <mergeCell ref="K49:K50"/>
    <mergeCell ref="B49:B50"/>
    <mergeCell ref="G47:H48"/>
    <mergeCell ref="B47:B48"/>
    <mergeCell ref="J53:K53"/>
    <mergeCell ref="J54:K54"/>
    <mergeCell ref="G49:H50"/>
    <mergeCell ref="C49:F50"/>
    <mergeCell ref="I49:J50"/>
    <mergeCell ref="I47:J48"/>
    <mergeCell ref="I45:J46"/>
    <mergeCell ref="C47:F48"/>
    <mergeCell ref="Q45:Q46"/>
    <mergeCell ref="K45:K46"/>
    <mergeCell ref="B44:D44"/>
    <mergeCell ref="B34:D34"/>
    <mergeCell ref="Q42:R42"/>
    <mergeCell ref="Q43:R43"/>
    <mergeCell ref="B56:C56"/>
    <mergeCell ref="F35:J35"/>
    <mergeCell ref="I39:J39"/>
    <mergeCell ref="B42:D42"/>
    <mergeCell ref="B37:D37"/>
    <mergeCell ref="F36:J36"/>
    <mergeCell ref="I44:J44"/>
    <mergeCell ref="B53:C53"/>
    <mergeCell ref="J55:K55"/>
    <mergeCell ref="H55:I55"/>
    <mergeCell ref="H52:I52"/>
    <mergeCell ref="B52:C52"/>
    <mergeCell ref="J52:K52"/>
    <mergeCell ref="J56:K56"/>
    <mergeCell ref="H56:I56"/>
    <mergeCell ref="H53:I53"/>
    <mergeCell ref="B45:D45"/>
    <mergeCell ref="I38:J38"/>
    <mergeCell ref="F4:K4"/>
    <mergeCell ref="F5:K5"/>
    <mergeCell ref="Q20:R20"/>
    <mergeCell ref="Q8:R10"/>
    <mergeCell ref="B19:K19"/>
    <mergeCell ref="K12:K15"/>
    <mergeCell ref="H18:J18"/>
    <mergeCell ref="C8:H8"/>
    <mergeCell ref="F21:H21"/>
    <mergeCell ref="C21:E21"/>
    <mergeCell ref="Q15:R15"/>
    <mergeCell ref="B32:D32"/>
    <mergeCell ref="C24:E24"/>
    <mergeCell ref="F22:H22"/>
    <mergeCell ref="F32:J32"/>
    <mergeCell ref="F37:J37"/>
    <mergeCell ref="B31:K31"/>
    <mergeCell ref="I43:J43"/>
    <mergeCell ref="C27:F27"/>
    <mergeCell ref="G28:I28"/>
    <mergeCell ref="B26:K26"/>
    <mergeCell ref="G27:I27"/>
    <mergeCell ref="B25:F25"/>
    <mergeCell ref="G30:J30"/>
    <mergeCell ref="F34:J34"/>
    <mergeCell ref="G29:I29"/>
    <mergeCell ref="F33:J33"/>
    <mergeCell ref="B35:D35"/>
    <mergeCell ref="B36:D36"/>
    <mergeCell ref="C28:F28"/>
    <mergeCell ref="C23:E23"/>
    <mergeCell ref="F24:H24"/>
    <mergeCell ref="F23:H23"/>
    <mergeCell ref="I40:J40"/>
  </mergeCells>
  <phoneticPr fontId="0" type="noConversion"/>
  <dataValidations count="5">
    <dataValidation type="list" allowBlank="1" showInputMessage="1" showErrorMessage="1" sqref="J20">
      <formula1>$T$1:$T$3</formula1>
    </dataValidation>
    <dataValidation type="list" allowBlank="1" showInputMessage="1" showErrorMessage="1" sqref="B33:D36">
      <formula1>$X$1:$X$15</formula1>
    </dataValidation>
    <dataValidation type="list" allowBlank="1" showInputMessage="1" showErrorMessage="1" sqref="J28:J29">
      <formula1>$U$1:$U$7</formula1>
    </dataValidation>
    <dataValidation type="list" allowBlank="1" showInputMessage="1" showErrorMessage="1" sqref="E18:G18">
      <formula1>$X$17:$X$23</formula1>
    </dataValidation>
    <dataValidation type="list" allowBlank="1" showInputMessage="1" showErrorMessage="1" sqref="I6:J6">
      <formula1>$T$4:$T$6</formula1>
    </dataValidation>
  </dataValidations>
  <hyperlinks>
    <hyperlink ref="Q25" r:id="rId1" display="http://www.randmcnally.com/mileage-calculator.do "/>
    <hyperlink ref="Q25:R25" r:id="rId2" display="http://maps.randmcnally.com/mileage_calculator"/>
    <hyperlink ref="Q14" r:id="rId3"/>
  </hyperlinks>
  <printOptions verticalCentered="1"/>
  <pageMargins left="0.34" right="0.32" top="0.52" bottom="0.49" header="0.35" footer="0.19"/>
  <pageSetup scale="88" orientation="portrait" r:id="rId4"/>
  <headerFooter>
    <oddFooter>&amp;L&amp;"Arial Narrow,Regular"&amp;8&amp;F&amp;C&amp;"Arial Narrow,Regular"&amp;9Form Revised 01/7/2020&amp;R&amp;"Arial Narrow,Italic"&amp;8&amp;D
&amp;T</oddFooter>
  </headerFooter>
  <ignoredErrors>
    <ignoredError sqref="C16:J16" formulaRange="1"/>
  </ignoredErrors>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1"/>
    <pageSetUpPr fitToPage="1"/>
  </sheetPr>
  <dimension ref="B1:W50"/>
  <sheetViews>
    <sheetView showGridLines="0" showRowColHeaders="0" showZeros="0" tabSelected="1" zoomScale="110" zoomScaleNormal="110" workbookViewId="0">
      <selection activeCell="F23" sqref="F23:H23"/>
    </sheetView>
  </sheetViews>
  <sheetFormatPr defaultColWidth="9.140625" defaultRowHeight="12.75" x14ac:dyDescent="0.2"/>
  <cols>
    <col min="1" max="1" width="5.28515625" style="1" customWidth="1"/>
    <col min="2" max="2" width="13.7109375" style="8" customWidth="1"/>
    <col min="3" max="3" width="9.5703125" style="8" customWidth="1"/>
    <col min="4" max="10" width="9.28515625" style="8" customWidth="1"/>
    <col min="11" max="11" width="11" style="8" customWidth="1"/>
    <col min="12" max="12" width="62" style="11" customWidth="1"/>
    <col min="13" max="13" width="9.28515625" style="11" customWidth="1"/>
    <col min="14" max="14" width="15.5703125" style="11" customWidth="1"/>
    <col min="15" max="15" width="44.85546875" style="1" customWidth="1"/>
    <col min="16" max="16" width="9.5703125" style="4" bestFit="1" customWidth="1"/>
    <col min="17" max="17" width="8.28515625" style="4" bestFit="1" customWidth="1"/>
    <col min="18" max="19" width="6.42578125" bestFit="1" customWidth="1"/>
    <col min="20" max="20" width="41.140625" customWidth="1"/>
    <col min="21" max="22" width="5.28515625" style="4" bestFit="1" customWidth="1"/>
    <col min="23" max="23" width="33.140625" style="1" customWidth="1"/>
    <col min="24" max="16384" width="9.140625" style="1"/>
  </cols>
  <sheetData>
    <row r="1" spans="2:23" x14ac:dyDescent="0.2">
      <c r="P1" s="112" t="s">
        <v>47</v>
      </c>
      <c r="Q1" s="112" t="s">
        <v>41</v>
      </c>
      <c r="R1" s="113">
        <v>43101</v>
      </c>
      <c r="S1" s="122">
        <v>0.54500000000000004</v>
      </c>
      <c r="T1" s="114" t="s">
        <v>133</v>
      </c>
      <c r="U1" s="65"/>
      <c r="V1" s="65"/>
      <c r="W1" s="66"/>
    </row>
    <row r="2" spans="2:23" ht="25.5" customHeight="1" x14ac:dyDescent="0.2">
      <c r="B2" s="858" t="s">
        <v>316</v>
      </c>
      <c r="C2" s="859"/>
      <c r="D2" s="859"/>
      <c r="E2" s="859"/>
      <c r="F2" s="859"/>
      <c r="G2" s="859"/>
      <c r="H2" s="859"/>
      <c r="I2" s="859"/>
      <c r="J2" s="859"/>
      <c r="K2" s="860"/>
      <c r="L2" s="82"/>
      <c r="M2" s="82"/>
      <c r="N2" s="82"/>
      <c r="P2" s="112" t="s">
        <v>168</v>
      </c>
      <c r="Q2" s="112" t="s">
        <v>42</v>
      </c>
      <c r="R2" s="113">
        <v>43466</v>
      </c>
      <c r="S2" s="122">
        <v>0.57999999999999996</v>
      </c>
      <c r="T2" s="115" t="s">
        <v>160</v>
      </c>
      <c r="U2" s="65"/>
      <c r="V2" s="65"/>
      <c r="W2" s="66"/>
    </row>
    <row r="3" spans="2:23" ht="22.5" x14ac:dyDescent="0.2">
      <c r="B3" s="861" t="s">
        <v>441</v>
      </c>
      <c r="C3" s="862"/>
      <c r="D3" s="862"/>
      <c r="E3" s="862"/>
      <c r="F3" s="862"/>
      <c r="G3" s="862"/>
      <c r="H3" s="862"/>
      <c r="I3" s="862"/>
      <c r="J3" s="862"/>
      <c r="K3" s="862"/>
      <c r="P3" s="112" t="s">
        <v>167</v>
      </c>
      <c r="Q3" s="112" t="s">
        <v>252</v>
      </c>
      <c r="R3" s="113" t="s">
        <v>20</v>
      </c>
      <c r="S3" s="122">
        <v>0.57999999999999996</v>
      </c>
      <c r="T3" s="115" t="s">
        <v>219</v>
      </c>
      <c r="U3" s="65"/>
      <c r="V3" s="65"/>
      <c r="W3" s="66"/>
    </row>
    <row r="4" spans="2:23" ht="20.25" customHeight="1" x14ac:dyDescent="0.2">
      <c r="B4" s="139" t="s">
        <v>10</v>
      </c>
      <c r="C4" s="863">
        <f ca="1">TODAY()</f>
        <v>43845</v>
      </c>
      <c r="D4" s="863"/>
      <c r="E4" s="140" t="s">
        <v>38</v>
      </c>
      <c r="F4" s="864" t="str">
        <f>IF('START HERE'!E17="","Go to Start Here Tab to complete",'START HERE'!E17)</f>
        <v>Go to Start Here Tab to complete</v>
      </c>
      <c r="G4" s="864"/>
      <c r="H4" s="864"/>
      <c r="I4" s="864"/>
      <c r="J4" s="864"/>
      <c r="L4" s="83"/>
      <c r="M4" s="83"/>
      <c r="N4" s="83"/>
      <c r="P4" s="117" t="s">
        <v>20</v>
      </c>
      <c r="Q4" s="112" t="s">
        <v>43</v>
      </c>
      <c r="R4" s="113">
        <v>43831</v>
      </c>
      <c r="S4" s="122">
        <v>0.57499999999999996</v>
      </c>
      <c r="T4" s="116" t="s">
        <v>163</v>
      </c>
      <c r="U4" s="1"/>
      <c r="V4" s="1"/>
    </row>
    <row r="5" spans="2:23" ht="15" customHeight="1" x14ac:dyDescent="0.2">
      <c r="B5" s="141" t="s">
        <v>27</v>
      </c>
      <c r="C5" s="880" t="str">
        <f>IF('START HERE'!E21="","",'START HERE'!E21)</f>
        <v/>
      </c>
      <c r="D5" s="880"/>
      <c r="E5" s="142" t="s">
        <v>36</v>
      </c>
      <c r="F5" s="865" t="str">
        <f>IF('START HERE'!E20="","",'START HERE'!E20)</f>
        <v/>
      </c>
      <c r="G5" s="865"/>
      <c r="H5" s="865"/>
      <c r="I5" s="865"/>
      <c r="J5" s="865"/>
      <c r="K5" s="865"/>
      <c r="L5" s="84"/>
      <c r="M5" s="84"/>
      <c r="N5" s="84"/>
      <c r="P5" s="117"/>
      <c r="Q5" s="112" t="s">
        <v>44</v>
      </c>
      <c r="R5" s="117"/>
      <c r="S5" s="117"/>
      <c r="T5" s="116" t="s">
        <v>164</v>
      </c>
      <c r="U5" s="1"/>
      <c r="V5" s="1"/>
    </row>
    <row r="6" spans="2:23" ht="15" customHeight="1" x14ac:dyDescent="0.25">
      <c r="B6" s="141" t="s">
        <v>136</v>
      </c>
      <c r="C6" s="854" t="str">
        <f>IF('START HERE'!E18="","",'START HERE'!E18)</f>
        <v/>
      </c>
      <c r="D6" s="855"/>
      <c r="E6" s="158" t="s">
        <v>26</v>
      </c>
      <c r="F6" s="856" t="str">
        <f>IF('START HERE'!E23="","",'START HERE'!E23)</f>
        <v/>
      </c>
      <c r="G6" s="856"/>
      <c r="H6" s="856"/>
      <c r="I6" s="856"/>
      <c r="J6" s="856"/>
      <c r="K6" s="856"/>
      <c r="L6" s="98"/>
      <c r="M6" s="84"/>
      <c r="N6" s="84"/>
      <c r="P6" s="117"/>
      <c r="Q6" s="112" t="s">
        <v>45</v>
      </c>
      <c r="R6" s="117"/>
      <c r="S6" s="117"/>
      <c r="T6" s="115" t="s">
        <v>145</v>
      </c>
      <c r="U6" s="1"/>
      <c r="V6" s="1"/>
    </row>
    <row r="7" spans="2:23" ht="15" customHeight="1" x14ac:dyDescent="0.2">
      <c r="B7" s="857" t="str">
        <f>IF('START HERE'!E24="","",'START HERE'!E24)</f>
        <v>Grad Student (attach W9)</v>
      </c>
      <c r="C7" s="857"/>
      <c r="D7" s="857"/>
      <c r="F7" s="172"/>
      <c r="G7" s="172"/>
      <c r="H7" s="172"/>
      <c r="I7" s="413"/>
      <c r="J7" s="413"/>
      <c r="K7" s="413"/>
      <c r="M7" s="85"/>
      <c r="N7" s="85"/>
      <c r="P7" s="117"/>
      <c r="Q7" s="112" t="s">
        <v>46</v>
      </c>
      <c r="R7" s="117"/>
      <c r="S7" s="117"/>
      <c r="T7" s="115" t="s">
        <v>211</v>
      </c>
      <c r="U7" s="1"/>
      <c r="V7" s="1"/>
    </row>
    <row r="8" spans="2:23" ht="15" customHeight="1" x14ac:dyDescent="0.2">
      <c r="B8" s="141" t="s">
        <v>35</v>
      </c>
      <c r="C8" s="868" t="str">
        <f>IF('START HERE'!E22="","",'START HERE'!E22)</f>
        <v/>
      </c>
      <c r="D8" s="868"/>
      <c r="E8" s="144" t="s">
        <v>86</v>
      </c>
      <c r="F8" s="866">
        <f>'START HERE'!E35</f>
        <v>0</v>
      </c>
      <c r="G8" s="866"/>
      <c r="H8" s="866"/>
      <c r="I8" s="866"/>
      <c r="J8" s="866"/>
      <c r="K8" s="866"/>
      <c r="L8" s="86"/>
      <c r="M8" s="86"/>
      <c r="N8" s="86"/>
      <c r="P8" s="117"/>
      <c r="Q8" s="117"/>
      <c r="R8" s="117"/>
      <c r="S8" s="117"/>
      <c r="T8" s="115" t="s">
        <v>102</v>
      </c>
      <c r="U8" s="1"/>
      <c r="V8" s="1"/>
    </row>
    <row r="9" spans="2:23" ht="14.25" x14ac:dyDescent="0.2">
      <c r="B9" s="867" t="s">
        <v>428</v>
      </c>
      <c r="C9" s="867"/>
      <c r="D9" s="867"/>
      <c r="E9" s="867"/>
      <c r="F9" s="867"/>
      <c r="G9" s="867"/>
      <c r="H9" s="867"/>
      <c r="I9" s="867"/>
      <c r="J9" s="867"/>
      <c r="K9" s="867"/>
      <c r="L9" s="87"/>
      <c r="M9" s="87"/>
      <c r="N9" s="87"/>
      <c r="P9" s="112"/>
      <c r="Q9" s="112"/>
      <c r="R9" s="112"/>
      <c r="S9" s="112"/>
      <c r="T9" s="115" t="s">
        <v>92</v>
      </c>
      <c r="U9" s="65"/>
      <c r="V9" s="65"/>
      <c r="W9" s="66"/>
    </row>
    <row r="10" spans="2:23" s="2" customFormat="1" x14ac:dyDescent="0.2">
      <c r="B10" s="194" t="s">
        <v>181</v>
      </c>
      <c r="C10" s="103"/>
      <c r="D10" s="103"/>
      <c r="E10" s="103"/>
      <c r="F10" s="103"/>
      <c r="G10" s="103"/>
      <c r="H10" s="103"/>
      <c r="I10" s="103"/>
      <c r="J10" s="103"/>
      <c r="K10" s="88"/>
      <c r="L10" s="833" t="s">
        <v>288</v>
      </c>
      <c r="M10" s="88"/>
      <c r="N10" s="88"/>
      <c r="O10" s="9"/>
      <c r="P10" s="112"/>
      <c r="Q10" s="112"/>
      <c r="R10" s="112"/>
      <c r="S10" s="112"/>
      <c r="T10" s="115" t="s">
        <v>93</v>
      </c>
      <c r="U10" s="68"/>
      <c r="V10" s="68"/>
      <c r="W10" s="68"/>
    </row>
    <row r="11" spans="2:23" ht="15" x14ac:dyDescent="0.2">
      <c r="B11" s="195" t="s">
        <v>11</v>
      </c>
      <c r="C11" s="407"/>
      <c r="D11" s="407"/>
      <c r="E11" s="407"/>
      <c r="F11" s="407"/>
      <c r="G11" s="407"/>
      <c r="H11" s="407"/>
      <c r="I11" s="407"/>
      <c r="J11" s="407"/>
      <c r="K11" s="406"/>
      <c r="L11" s="834"/>
      <c r="M11" s="88"/>
      <c r="N11" s="88"/>
      <c r="P11" s="112"/>
      <c r="Q11" s="112"/>
      <c r="R11" s="112"/>
      <c r="S11" s="112"/>
      <c r="T11" s="115" t="s">
        <v>148</v>
      </c>
      <c r="U11" s="65"/>
      <c r="V11" s="65"/>
      <c r="W11" s="66"/>
    </row>
    <row r="12" spans="2:23" ht="15" x14ac:dyDescent="0.2">
      <c r="B12" s="195" t="s">
        <v>12</v>
      </c>
      <c r="C12" s="407"/>
      <c r="D12" s="407"/>
      <c r="E12" s="407"/>
      <c r="F12" s="407"/>
      <c r="G12" s="407"/>
      <c r="H12" s="407"/>
      <c r="I12" s="407"/>
      <c r="J12" s="407"/>
      <c r="K12" s="406"/>
      <c r="L12" s="834"/>
      <c r="M12" s="88"/>
      <c r="N12" s="88"/>
      <c r="P12" s="112"/>
      <c r="Q12" s="112"/>
      <c r="R12" s="112"/>
      <c r="S12" s="112"/>
      <c r="T12" s="115" t="s">
        <v>87</v>
      </c>
      <c r="U12" s="65"/>
      <c r="V12" s="65"/>
      <c r="W12" s="66"/>
    </row>
    <row r="13" spans="2:23" ht="15" x14ac:dyDescent="0.2">
      <c r="B13" s="195" t="s">
        <v>13</v>
      </c>
      <c r="C13" s="407"/>
      <c r="D13" s="407"/>
      <c r="E13" s="407"/>
      <c r="F13" s="407"/>
      <c r="G13" s="407"/>
      <c r="H13" s="407"/>
      <c r="I13" s="407"/>
      <c r="J13" s="407"/>
      <c r="K13" s="406"/>
      <c r="L13" s="834"/>
      <c r="M13" s="88"/>
      <c r="N13" s="88"/>
      <c r="P13" s="112"/>
      <c r="Q13" s="112"/>
      <c r="R13" s="112"/>
      <c r="S13" s="112"/>
      <c r="T13" s="115" t="s">
        <v>94</v>
      </c>
      <c r="U13" s="65"/>
      <c r="V13" s="65"/>
      <c r="W13" s="66"/>
    </row>
    <row r="14" spans="2:23" x14ac:dyDescent="0.2">
      <c r="B14" s="194" t="s">
        <v>134</v>
      </c>
      <c r="C14" s="410">
        <f>SUM(C11:C13)</f>
        <v>0</v>
      </c>
      <c r="D14" s="410">
        <f t="shared" ref="D14:J14" si="0">SUM(D11:D13)</f>
        <v>0</v>
      </c>
      <c r="E14" s="410">
        <f t="shared" si="0"/>
        <v>0</v>
      </c>
      <c r="F14" s="410">
        <f t="shared" si="0"/>
        <v>0</v>
      </c>
      <c r="G14" s="410">
        <f t="shared" si="0"/>
        <v>0</v>
      </c>
      <c r="H14" s="410">
        <f t="shared" si="0"/>
        <v>0</v>
      </c>
      <c r="I14" s="410">
        <f t="shared" si="0"/>
        <v>0</v>
      </c>
      <c r="J14" s="410">
        <f t="shared" si="0"/>
        <v>0</v>
      </c>
      <c r="K14" s="410">
        <f>SUM(C14:J14)</f>
        <v>0</v>
      </c>
      <c r="L14" s="177"/>
      <c r="M14" s="89"/>
      <c r="N14" s="89"/>
      <c r="P14" s="112"/>
      <c r="Q14" s="112"/>
      <c r="R14" s="112"/>
      <c r="S14" s="112"/>
      <c r="T14" s="115" t="s">
        <v>101</v>
      </c>
      <c r="U14" s="65"/>
      <c r="V14" s="65"/>
      <c r="W14" s="66"/>
    </row>
    <row r="15" spans="2:23" ht="15" customHeight="1" x14ac:dyDescent="0.2">
      <c r="B15" s="194" t="s">
        <v>198</v>
      </c>
      <c r="C15" s="408"/>
      <c r="D15" s="408"/>
      <c r="E15" s="408"/>
      <c r="F15" s="408"/>
      <c r="G15" s="408"/>
      <c r="H15" s="408"/>
      <c r="I15" s="408"/>
      <c r="J15" s="408"/>
      <c r="K15" s="409">
        <f>SUM(C15:J15)</f>
        <v>0</v>
      </c>
      <c r="L15" s="107"/>
      <c r="M15" s="10"/>
      <c r="N15" s="10"/>
      <c r="P15" s="112"/>
      <c r="Q15" s="112"/>
      <c r="R15" s="112"/>
      <c r="S15" s="112"/>
      <c r="T15" s="116" t="s">
        <v>100</v>
      </c>
      <c r="U15" s="65"/>
      <c r="V15" s="65"/>
      <c r="W15" s="66"/>
    </row>
    <row r="16" spans="2:23" ht="16.5" x14ac:dyDescent="0.2">
      <c r="B16" s="848" t="s">
        <v>422</v>
      </c>
      <c r="C16" s="849"/>
      <c r="D16" s="850"/>
      <c r="E16" s="851" t="s">
        <v>396</v>
      </c>
      <c r="F16" s="852"/>
      <c r="G16" s="853"/>
      <c r="H16" s="873" t="s">
        <v>81</v>
      </c>
      <c r="I16" s="874"/>
      <c r="J16" s="875"/>
      <c r="K16" s="145">
        <f>SUM(K14:K15)</f>
        <v>0</v>
      </c>
      <c r="L16" s="108"/>
      <c r="M16" s="10"/>
      <c r="N16" s="10"/>
      <c r="P16" s="112"/>
      <c r="Q16" s="112"/>
      <c r="R16" s="112"/>
      <c r="S16" s="112"/>
      <c r="T16" s="117"/>
      <c r="U16" s="65"/>
      <c r="V16" s="65"/>
      <c r="W16" s="66"/>
    </row>
    <row r="17" spans="2:23" ht="14.25" x14ac:dyDescent="0.2">
      <c r="B17" s="842" t="s">
        <v>429</v>
      </c>
      <c r="C17" s="843"/>
      <c r="D17" s="843"/>
      <c r="E17" s="843"/>
      <c r="F17" s="843"/>
      <c r="G17" s="843"/>
      <c r="H17" s="843"/>
      <c r="I17" s="843"/>
      <c r="J17" s="843"/>
      <c r="K17" s="843"/>
      <c r="L17" s="838" t="s">
        <v>433</v>
      </c>
      <c r="M17" s="839"/>
      <c r="N17" s="90"/>
      <c r="O17" s="1" t="s">
        <v>20</v>
      </c>
      <c r="P17" s="118"/>
      <c r="Q17" s="118"/>
      <c r="R17" s="118"/>
      <c r="S17" s="118"/>
      <c r="T17" s="119"/>
      <c r="U17" s="65"/>
      <c r="V17" s="65"/>
      <c r="W17" s="66"/>
    </row>
    <row r="18" spans="2:23" ht="13.5" x14ac:dyDescent="0.25">
      <c r="B18" s="870" t="s">
        <v>15</v>
      </c>
      <c r="C18" s="871"/>
      <c r="D18" s="871"/>
      <c r="E18" s="178" t="s">
        <v>47</v>
      </c>
      <c r="F18" s="872" t="s">
        <v>282</v>
      </c>
      <c r="G18" s="872"/>
      <c r="H18" s="872"/>
      <c r="I18" s="872"/>
      <c r="J18" s="872"/>
      <c r="K18" s="872"/>
      <c r="L18" s="840" t="s">
        <v>204</v>
      </c>
      <c r="M18" s="841"/>
      <c r="N18" s="91"/>
      <c r="P18" s="118"/>
      <c r="Q18" s="118"/>
      <c r="R18" s="118"/>
      <c r="S18" s="118"/>
      <c r="T18" s="346" t="s">
        <v>396</v>
      </c>
      <c r="U18" s="65"/>
      <c r="V18" s="65"/>
      <c r="W18" s="66"/>
    </row>
    <row r="19" spans="2:23" x14ac:dyDescent="0.2">
      <c r="B19" s="153" t="s">
        <v>181</v>
      </c>
      <c r="C19" s="844" t="s">
        <v>97</v>
      </c>
      <c r="D19" s="845"/>
      <c r="E19" s="846"/>
      <c r="F19" s="869" t="s">
        <v>96</v>
      </c>
      <c r="G19" s="869"/>
      <c r="H19" s="869"/>
      <c r="I19" s="153" t="s">
        <v>19</v>
      </c>
      <c r="J19" s="153" t="s">
        <v>48</v>
      </c>
      <c r="K19" s="173" t="s">
        <v>14</v>
      </c>
      <c r="L19" s="175" t="s">
        <v>202</v>
      </c>
      <c r="M19" s="176"/>
      <c r="N19" s="88"/>
      <c r="P19" s="118"/>
      <c r="Q19" s="118"/>
      <c r="R19" s="118"/>
      <c r="S19" s="118"/>
      <c r="T19" s="346" t="s">
        <v>419</v>
      </c>
      <c r="U19" s="65"/>
      <c r="V19" s="65"/>
      <c r="W19" s="66"/>
    </row>
    <row r="20" spans="2:23" x14ac:dyDescent="0.2">
      <c r="B20" s="402"/>
      <c r="C20" s="835"/>
      <c r="D20" s="836"/>
      <c r="E20" s="837"/>
      <c r="F20" s="835"/>
      <c r="G20" s="836"/>
      <c r="H20" s="837"/>
      <c r="I20" s="403"/>
      <c r="J20" s="7" t="str">
        <f t="shared" ref="J20:J28" si="1">IF(B20="","N/A",IF(B20&lt;R$2,S$1,IF(B20&gt;=R$4,S$4,S$2)))</f>
        <v>N/A</v>
      </c>
      <c r="K20" s="133">
        <f t="shared" ref="K20:K28" si="2">IF(J20="N/A",0,I20*J20)</f>
        <v>0</v>
      </c>
      <c r="L20" s="101" t="s">
        <v>196</v>
      </c>
      <c r="M20" s="10"/>
      <c r="N20" s="10"/>
      <c r="P20" s="112" t="s">
        <v>20</v>
      </c>
      <c r="Q20" s="112"/>
      <c r="R20" s="112"/>
      <c r="S20" s="112"/>
      <c r="T20" s="346" t="s">
        <v>400</v>
      </c>
      <c r="U20" s="65"/>
      <c r="V20" s="65"/>
      <c r="W20" s="66"/>
    </row>
    <row r="21" spans="2:23" x14ac:dyDescent="0.2">
      <c r="B21" s="442"/>
      <c r="C21" s="835"/>
      <c r="D21" s="836"/>
      <c r="E21" s="837"/>
      <c r="F21" s="835"/>
      <c r="G21" s="836"/>
      <c r="H21" s="837"/>
      <c r="I21" s="403"/>
      <c r="J21" s="7" t="str">
        <f t="shared" si="1"/>
        <v>N/A</v>
      </c>
      <c r="K21" s="133">
        <f t="shared" si="2"/>
        <v>0</v>
      </c>
      <c r="L21" s="102" t="s">
        <v>161</v>
      </c>
      <c r="M21" s="10"/>
      <c r="N21" s="10"/>
      <c r="P21" s="112"/>
      <c r="Q21" s="112"/>
      <c r="R21" s="120"/>
      <c r="S21" s="120"/>
      <c r="T21" s="346" t="s">
        <v>397</v>
      </c>
      <c r="U21" s="65"/>
      <c r="V21" s="65"/>
      <c r="W21" s="66"/>
    </row>
    <row r="22" spans="2:23" x14ac:dyDescent="0.2">
      <c r="B22" s="402"/>
      <c r="C22" s="835"/>
      <c r="D22" s="836"/>
      <c r="E22" s="837"/>
      <c r="F22" s="835"/>
      <c r="G22" s="836"/>
      <c r="H22" s="837"/>
      <c r="I22" s="403"/>
      <c r="J22" s="7" t="str">
        <f t="shared" si="1"/>
        <v>N/A</v>
      </c>
      <c r="K22" s="133">
        <f t="shared" si="2"/>
        <v>0</v>
      </c>
      <c r="L22" s="847" t="s">
        <v>407</v>
      </c>
      <c r="M22" s="847"/>
      <c r="N22" s="10"/>
      <c r="P22" s="112"/>
      <c r="Q22" s="112"/>
      <c r="R22" s="120"/>
      <c r="S22" s="120"/>
      <c r="T22" s="346" t="s">
        <v>398</v>
      </c>
      <c r="U22" s="65"/>
      <c r="V22" s="65"/>
      <c r="W22" s="66"/>
    </row>
    <row r="23" spans="2:23" x14ac:dyDescent="0.2">
      <c r="B23" s="402"/>
      <c r="C23" s="835"/>
      <c r="D23" s="836"/>
      <c r="E23" s="837"/>
      <c r="F23" s="835"/>
      <c r="G23" s="836"/>
      <c r="H23" s="837"/>
      <c r="I23" s="403"/>
      <c r="J23" s="7" t="str">
        <f t="shared" si="1"/>
        <v>N/A</v>
      </c>
      <c r="K23" s="133">
        <f t="shared" si="2"/>
        <v>0</v>
      </c>
      <c r="L23" s="108"/>
      <c r="M23" s="10"/>
      <c r="N23" s="10"/>
      <c r="P23" s="65"/>
      <c r="Q23" s="65"/>
      <c r="R23" s="69"/>
      <c r="S23" s="69"/>
      <c r="T23" s="346" t="s">
        <v>399</v>
      </c>
      <c r="U23" s="65"/>
      <c r="V23" s="65"/>
      <c r="W23" s="66"/>
    </row>
    <row r="24" spans="2:23" x14ac:dyDescent="0.2">
      <c r="B24" s="402"/>
      <c r="C24" s="835"/>
      <c r="D24" s="836"/>
      <c r="E24" s="837"/>
      <c r="F24" s="835"/>
      <c r="G24" s="836"/>
      <c r="H24" s="837"/>
      <c r="I24" s="403"/>
      <c r="J24" s="7" t="str">
        <f t="shared" si="1"/>
        <v>N/A</v>
      </c>
      <c r="K24" s="133">
        <f t="shared" si="2"/>
        <v>0</v>
      </c>
      <c r="L24" s="108"/>
      <c r="M24" s="10"/>
      <c r="N24" s="10"/>
      <c r="P24" s="65"/>
      <c r="Q24" s="65"/>
      <c r="R24" s="69"/>
      <c r="S24" s="69"/>
      <c r="T24" s="346" t="s">
        <v>420</v>
      </c>
      <c r="U24" s="65"/>
      <c r="V24" s="65"/>
      <c r="W24" s="66"/>
    </row>
    <row r="25" spans="2:23" x14ac:dyDescent="0.2">
      <c r="B25" s="402"/>
      <c r="C25" s="835"/>
      <c r="D25" s="836"/>
      <c r="E25" s="837"/>
      <c r="F25" s="835"/>
      <c r="G25" s="836"/>
      <c r="H25" s="837"/>
      <c r="I25" s="403"/>
      <c r="J25" s="7" t="str">
        <f t="shared" si="1"/>
        <v>N/A</v>
      </c>
      <c r="K25" s="133">
        <f t="shared" si="2"/>
        <v>0</v>
      </c>
      <c r="L25" s="108"/>
      <c r="M25" s="10"/>
      <c r="N25" s="10"/>
    </row>
    <row r="26" spans="2:23" x14ac:dyDescent="0.2">
      <c r="B26" s="402"/>
      <c r="C26" s="835"/>
      <c r="D26" s="836"/>
      <c r="E26" s="837"/>
      <c r="F26" s="835"/>
      <c r="G26" s="836"/>
      <c r="H26" s="837"/>
      <c r="I26" s="403"/>
      <c r="J26" s="7" t="str">
        <f t="shared" si="1"/>
        <v>N/A</v>
      </c>
      <c r="K26" s="133">
        <f t="shared" si="2"/>
        <v>0</v>
      </c>
      <c r="L26" s="108"/>
      <c r="M26" s="10"/>
      <c r="N26" s="10"/>
    </row>
    <row r="27" spans="2:23" x14ac:dyDescent="0.2">
      <c r="B27" s="402"/>
      <c r="C27" s="835"/>
      <c r="D27" s="836"/>
      <c r="E27" s="837"/>
      <c r="F27" s="835"/>
      <c r="G27" s="836"/>
      <c r="H27" s="837"/>
      <c r="I27" s="403"/>
      <c r="J27" s="7" t="str">
        <f t="shared" si="1"/>
        <v>N/A</v>
      </c>
      <c r="K27" s="133">
        <f t="shared" si="2"/>
        <v>0</v>
      </c>
      <c r="L27" s="10"/>
      <c r="M27" s="10"/>
      <c r="N27" s="10"/>
      <c r="T27" t="s">
        <v>20</v>
      </c>
    </row>
    <row r="28" spans="2:23" x14ac:dyDescent="0.2">
      <c r="B28" s="402"/>
      <c r="C28" s="835"/>
      <c r="D28" s="836"/>
      <c r="E28" s="837"/>
      <c r="F28" s="835"/>
      <c r="G28" s="836"/>
      <c r="H28" s="837"/>
      <c r="I28" s="403"/>
      <c r="J28" s="7" t="str">
        <f t="shared" si="1"/>
        <v>N/A</v>
      </c>
      <c r="K28" s="133">
        <f t="shared" si="2"/>
        <v>0</v>
      </c>
      <c r="L28" s="10"/>
      <c r="M28" s="10"/>
      <c r="N28" s="10"/>
    </row>
    <row r="29" spans="2:23" x14ac:dyDescent="0.2">
      <c r="B29" s="884" t="s">
        <v>210</v>
      </c>
      <c r="C29" s="885"/>
      <c r="D29" s="885"/>
      <c r="E29" s="885"/>
      <c r="F29" s="885"/>
      <c r="G29" s="881" t="s">
        <v>315</v>
      </c>
      <c r="H29" s="882"/>
      <c r="I29" s="882"/>
      <c r="J29" s="883"/>
      <c r="K29" s="134">
        <f>SUM(K20:K28)</f>
        <v>0</v>
      </c>
      <c r="L29" s="81"/>
      <c r="M29" s="81"/>
      <c r="N29" s="81"/>
    </row>
    <row r="30" spans="2:23" ht="14.25" x14ac:dyDescent="0.2">
      <c r="B30" s="842" t="s">
        <v>430</v>
      </c>
      <c r="C30" s="843"/>
      <c r="D30" s="843"/>
      <c r="E30" s="843"/>
      <c r="F30" s="843"/>
      <c r="G30" s="843"/>
      <c r="H30" s="843"/>
      <c r="I30" s="843"/>
      <c r="J30" s="843"/>
      <c r="K30" s="843"/>
      <c r="L30" s="90"/>
      <c r="M30" s="90"/>
      <c r="N30" s="90"/>
    </row>
    <row r="31" spans="2:23" x14ac:dyDescent="0.2">
      <c r="B31" s="135" t="s">
        <v>181</v>
      </c>
      <c r="C31" s="886" t="s">
        <v>17</v>
      </c>
      <c r="D31" s="887"/>
      <c r="E31" s="887"/>
      <c r="F31" s="888"/>
      <c r="G31" s="894" t="s">
        <v>18</v>
      </c>
      <c r="H31" s="894"/>
      <c r="I31" s="894"/>
      <c r="J31" s="135" t="s">
        <v>21</v>
      </c>
      <c r="K31" s="136" t="s">
        <v>22</v>
      </c>
      <c r="L31" s="92"/>
      <c r="M31" s="92"/>
      <c r="N31" s="92"/>
    </row>
    <row r="32" spans="2:23" x14ac:dyDescent="0.2">
      <c r="B32" s="402"/>
      <c r="C32" s="879"/>
      <c r="D32" s="879"/>
      <c r="E32" s="879"/>
      <c r="F32" s="879"/>
      <c r="G32" s="879"/>
      <c r="H32" s="879"/>
      <c r="I32" s="879"/>
      <c r="J32" s="64" t="s">
        <v>252</v>
      </c>
      <c r="K32" s="137"/>
      <c r="L32" s="93"/>
      <c r="M32" s="93"/>
      <c r="N32" s="93"/>
    </row>
    <row r="33" spans="2:23" x14ac:dyDescent="0.2">
      <c r="B33" s="402"/>
      <c r="C33" s="879"/>
      <c r="D33" s="879"/>
      <c r="E33" s="879"/>
      <c r="F33" s="879"/>
      <c r="G33" s="879"/>
      <c r="H33" s="879"/>
      <c r="I33" s="879"/>
      <c r="J33" s="64" t="s">
        <v>252</v>
      </c>
      <c r="K33" s="137"/>
      <c r="L33" s="93"/>
      <c r="M33" s="93"/>
      <c r="N33" s="93"/>
    </row>
    <row r="34" spans="2:23" x14ac:dyDescent="0.2">
      <c r="B34" s="402"/>
      <c r="C34" s="879"/>
      <c r="D34" s="879"/>
      <c r="E34" s="879"/>
      <c r="F34" s="879"/>
      <c r="G34" s="879"/>
      <c r="H34" s="879"/>
      <c r="I34" s="879"/>
      <c r="J34" s="64" t="s">
        <v>252</v>
      </c>
      <c r="K34" s="137"/>
      <c r="L34" s="93"/>
      <c r="M34" s="93"/>
      <c r="N34" s="93"/>
    </row>
    <row r="35" spans="2:23" x14ac:dyDescent="0.2">
      <c r="B35" s="889"/>
      <c r="C35" s="889"/>
      <c r="D35" s="889"/>
      <c r="E35" s="889"/>
      <c r="F35" s="889"/>
      <c r="G35" s="881" t="s">
        <v>314</v>
      </c>
      <c r="H35" s="882"/>
      <c r="I35" s="882"/>
      <c r="J35" s="883"/>
      <c r="K35" s="134">
        <f>SUM(K32:K34)</f>
        <v>0</v>
      </c>
      <c r="L35" s="81"/>
      <c r="M35" s="81"/>
      <c r="N35" s="81"/>
    </row>
    <row r="36" spans="2:23" ht="14.25" x14ac:dyDescent="0.2">
      <c r="B36" s="842" t="s">
        <v>431</v>
      </c>
      <c r="C36" s="843"/>
      <c r="D36" s="843"/>
      <c r="E36" s="843"/>
      <c r="F36" s="843"/>
      <c r="G36" s="843"/>
      <c r="H36" s="843"/>
      <c r="I36" s="843"/>
      <c r="J36" s="843"/>
      <c r="K36" s="843"/>
      <c r="L36" s="90"/>
      <c r="M36" s="90"/>
      <c r="N36" s="90"/>
    </row>
    <row r="37" spans="2:23" s="3" customFormat="1" x14ac:dyDescent="0.2">
      <c r="B37" s="878" t="s">
        <v>23</v>
      </c>
      <c r="C37" s="878"/>
      <c r="D37" s="878"/>
      <c r="E37" s="131" t="s">
        <v>181</v>
      </c>
      <c r="F37" s="878" t="s">
        <v>25</v>
      </c>
      <c r="G37" s="878"/>
      <c r="H37" s="878"/>
      <c r="I37" s="878"/>
      <c r="J37" s="878"/>
      <c r="K37" s="131" t="s">
        <v>24</v>
      </c>
      <c r="L37" s="94"/>
      <c r="M37" s="94"/>
      <c r="N37" s="94"/>
      <c r="P37" s="4"/>
      <c r="Q37" s="5"/>
      <c r="U37" s="5"/>
      <c r="V37" s="5"/>
      <c r="W37" s="1"/>
    </row>
    <row r="38" spans="2:23" x14ac:dyDescent="0.2">
      <c r="B38" s="877" t="s">
        <v>133</v>
      </c>
      <c r="C38" s="877"/>
      <c r="D38" s="877"/>
      <c r="E38" s="402"/>
      <c r="F38" s="876"/>
      <c r="G38" s="876"/>
      <c r="H38" s="876"/>
      <c r="I38" s="876"/>
      <c r="J38" s="876"/>
      <c r="K38" s="132"/>
      <c r="L38" s="95"/>
      <c r="M38" s="95"/>
      <c r="N38" s="95"/>
      <c r="P38" s="5"/>
    </row>
    <row r="39" spans="2:23" x14ac:dyDescent="0.2">
      <c r="B39" s="877" t="s">
        <v>133</v>
      </c>
      <c r="C39" s="877"/>
      <c r="D39" s="877"/>
      <c r="E39" s="402"/>
      <c r="F39" s="876"/>
      <c r="G39" s="876"/>
      <c r="H39" s="876"/>
      <c r="I39" s="876"/>
      <c r="J39" s="876"/>
      <c r="K39" s="132"/>
      <c r="L39" s="95"/>
      <c r="M39" s="95"/>
      <c r="N39" s="95"/>
    </row>
    <row r="40" spans="2:23" x14ac:dyDescent="0.2">
      <c r="B40" s="877" t="s">
        <v>133</v>
      </c>
      <c r="C40" s="877"/>
      <c r="D40" s="877"/>
      <c r="E40" s="402"/>
      <c r="F40" s="876"/>
      <c r="G40" s="876"/>
      <c r="H40" s="876"/>
      <c r="I40" s="876"/>
      <c r="J40" s="876"/>
      <c r="K40" s="132"/>
      <c r="L40" s="95"/>
      <c r="M40" s="95"/>
      <c r="N40" s="95"/>
    </row>
    <row r="41" spans="2:23" x14ac:dyDescent="0.2">
      <c r="B41" s="877" t="s">
        <v>133</v>
      </c>
      <c r="C41" s="877"/>
      <c r="D41" s="877"/>
      <c r="E41" s="402"/>
      <c r="F41" s="876"/>
      <c r="G41" s="876"/>
      <c r="H41" s="876"/>
      <c r="I41" s="876"/>
      <c r="J41" s="876"/>
      <c r="K41" s="132"/>
      <c r="L41" s="95"/>
      <c r="M41" s="95"/>
      <c r="N41" s="95"/>
    </row>
    <row r="42" spans="2:23" x14ac:dyDescent="0.2">
      <c r="B42" s="877"/>
      <c r="C42" s="877"/>
      <c r="D42" s="877"/>
      <c r="E42" s="402"/>
      <c r="F42" s="876"/>
      <c r="G42" s="876"/>
      <c r="H42" s="876"/>
      <c r="I42" s="876"/>
      <c r="J42" s="876"/>
      <c r="K42" s="132"/>
      <c r="L42" s="95"/>
      <c r="M42" s="95"/>
      <c r="N42" s="95"/>
    </row>
    <row r="43" spans="2:23" x14ac:dyDescent="0.2">
      <c r="B43" s="877"/>
      <c r="C43" s="877"/>
      <c r="D43" s="877"/>
      <c r="E43" s="402"/>
      <c r="F43" s="876"/>
      <c r="G43" s="876"/>
      <c r="H43" s="876"/>
      <c r="I43" s="876"/>
      <c r="J43" s="876"/>
      <c r="K43" s="132"/>
      <c r="L43" s="95"/>
      <c r="M43" s="95"/>
      <c r="N43" s="95"/>
    </row>
    <row r="44" spans="2:23" x14ac:dyDescent="0.2">
      <c r="B44" s="893"/>
      <c r="C44" s="893"/>
      <c r="D44" s="893"/>
      <c r="E44" s="402"/>
      <c r="F44" s="876"/>
      <c r="G44" s="876"/>
      <c r="H44" s="876"/>
      <c r="I44" s="876"/>
      <c r="J44" s="876"/>
      <c r="K44" s="132"/>
      <c r="L44" s="95"/>
      <c r="M44" s="95"/>
      <c r="N44" s="95"/>
    </row>
    <row r="45" spans="2:23" x14ac:dyDescent="0.2">
      <c r="B45" s="893"/>
      <c r="C45" s="893"/>
      <c r="D45" s="893"/>
      <c r="E45" s="402"/>
      <c r="F45" s="876"/>
      <c r="G45" s="876"/>
      <c r="H45" s="876"/>
      <c r="I45" s="876"/>
      <c r="J45" s="876"/>
      <c r="K45" s="132"/>
      <c r="L45" s="95"/>
      <c r="M45" s="95"/>
      <c r="N45" s="95"/>
    </row>
    <row r="46" spans="2:23" x14ac:dyDescent="0.2">
      <c r="B46" s="893"/>
      <c r="C46" s="893"/>
      <c r="D46" s="893"/>
      <c r="E46" s="402"/>
      <c r="F46" s="876"/>
      <c r="G46" s="876"/>
      <c r="H46" s="876"/>
      <c r="I46" s="876"/>
      <c r="J46" s="876"/>
      <c r="K46" s="132"/>
      <c r="L46" s="95"/>
      <c r="M46" s="95"/>
      <c r="N46" s="95"/>
    </row>
    <row r="47" spans="2:23" x14ac:dyDescent="0.2">
      <c r="B47" s="893"/>
      <c r="C47" s="893"/>
      <c r="D47" s="893"/>
      <c r="E47" s="402"/>
      <c r="F47" s="876"/>
      <c r="G47" s="876"/>
      <c r="H47" s="876"/>
      <c r="I47" s="876"/>
      <c r="J47" s="876"/>
      <c r="K47" s="132"/>
      <c r="L47" s="95"/>
      <c r="M47" s="95"/>
      <c r="N47" s="95"/>
    </row>
    <row r="48" spans="2:23" ht="14.25" customHeight="1" x14ac:dyDescent="0.2">
      <c r="B48" s="892"/>
      <c r="C48" s="892"/>
      <c r="D48" s="892"/>
      <c r="E48" s="892"/>
      <c r="F48" s="892"/>
      <c r="G48" s="881" t="s">
        <v>82</v>
      </c>
      <c r="H48" s="882"/>
      <c r="I48" s="882"/>
      <c r="J48" s="882"/>
      <c r="K48" s="146">
        <f>SUM(K38:K47)</f>
        <v>0</v>
      </c>
      <c r="L48" s="81"/>
      <c r="M48" s="81"/>
      <c r="N48" s="81"/>
    </row>
    <row r="49" spans="2:14" ht="4.5" customHeight="1" x14ac:dyDescent="0.2">
      <c r="B49" s="891"/>
      <c r="C49" s="891"/>
      <c r="D49" s="891"/>
      <c r="E49" s="891"/>
      <c r="F49" s="891"/>
      <c r="G49" s="891"/>
      <c r="H49" s="891"/>
      <c r="I49" s="891"/>
      <c r="J49" s="891"/>
      <c r="K49" s="891"/>
      <c r="L49" s="96"/>
      <c r="M49" s="96"/>
      <c r="N49" s="96"/>
    </row>
    <row r="50" spans="2:14" ht="18.75" customHeight="1" x14ac:dyDescent="0.2">
      <c r="B50" s="890" t="s">
        <v>289</v>
      </c>
      <c r="C50" s="890"/>
      <c r="D50" s="890"/>
      <c r="E50" s="890"/>
      <c r="F50" s="890"/>
      <c r="G50" s="890"/>
      <c r="H50" s="890"/>
      <c r="I50" s="890"/>
      <c r="J50" s="890"/>
      <c r="K50" s="138">
        <f>K16+K29+K35+K48</f>
        <v>0</v>
      </c>
      <c r="L50" s="97"/>
      <c r="M50" s="97"/>
      <c r="N50" s="97"/>
    </row>
  </sheetData>
  <mergeCells count="82">
    <mergeCell ref="G34:I34"/>
    <mergeCell ref="G31:I31"/>
    <mergeCell ref="F26:H26"/>
    <mergeCell ref="C27:E27"/>
    <mergeCell ref="C26:E26"/>
    <mergeCell ref="F27:H27"/>
    <mergeCell ref="B50:J50"/>
    <mergeCell ref="B49:K49"/>
    <mergeCell ref="B48:F48"/>
    <mergeCell ref="G48:J48"/>
    <mergeCell ref="F44:J44"/>
    <mergeCell ref="B47:D47"/>
    <mergeCell ref="F47:J47"/>
    <mergeCell ref="F45:J45"/>
    <mergeCell ref="B45:D45"/>
    <mergeCell ref="B44:D44"/>
    <mergeCell ref="B46:D46"/>
    <mergeCell ref="F46:J46"/>
    <mergeCell ref="C5:D5"/>
    <mergeCell ref="B43:D43"/>
    <mergeCell ref="B41:D41"/>
    <mergeCell ref="F41:J41"/>
    <mergeCell ref="G29:J29"/>
    <mergeCell ref="G32:I32"/>
    <mergeCell ref="G33:I33"/>
    <mergeCell ref="B30:K30"/>
    <mergeCell ref="B29:F29"/>
    <mergeCell ref="C31:F31"/>
    <mergeCell ref="C33:F33"/>
    <mergeCell ref="C32:F32"/>
    <mergeCell ref="F38:J38"/>
    <mergeCell ref="B35:F35"/>
    <mergeCell ref="G35:J35"/>
    <mergeCell ref="B38:D38"/>
    <mergeCell ref="F18:K18"/>
    <mergeCell ref="H16:J16"/>
    <mergeCell ref="F43:J43"/>
    <mergeCell ref="B42:D42"/>
    <mergeCell ref="F42:J42"/>
    <mergeCell ref="F40:J40"/>
    <mergeCell ref="B40:D40"/>
    <mergeCell ref="B37:D37"/>
    <mergeCell ref="F37:J37"/>
    <mergeCell ref="B36:K36"/>
    <mergeCell ref="B39:D39"/>
    <mergeCell ref="F39:J39"/>
    <mergeCell ref="C28:E28"/>
    <mergeCell ref="F28:H28"/>
    <mergeCell ref="C21:E21"/>
    <mergeCell ref="C34:F34"/>
    <mergeCell ref="C6:D6"/>
    <mergeCell ref="F6:K6"/>
    <mergeCell ref="B7:D7"/>
    <mergeCell ref="B2:K2"/>
    <mergeCell ref="F24:H24"/>
    <mergeCell ref="B3:K3"/>
    <mergeCell ref="C4:D4"/>
    <mergeCell ref="F4:J4"/>
    <mergeCell ref="F5:K5"/>
    <mergeCell ref="C20:E20"/>
    <mergeCell ref="F20:H20"/>
    <mergeCell ref="F8:K8"/>
    <mergeCell ref="B9:K9"/>
    <mergeCell ref="C8:D8"/>
    <mergeCell ref="F19:H19"/>
    <mergeCell ref="B18:D18"/>
    <mergeCell ref="L10:L13"/>
    <mergeCell ref="C25:E25"/>
    <mergeCell ref="F25:H25"/>
    <mergeCell ref="L17:M17"/>
    <mergeCell ref="L18:M18"/>
    <mergeCell ref="F21:H21"/>
    <mergeCell ref="C24:E24"/>
    <mergeCell ref="B17:K17"/>
    <mergeCell ref="F23:H23"/>
    <mergeCell ref="C19:E19"/>
    <mergeCell ref="C23:E23"/>
    <mergeCell ref="F22:H22"/>
    <mergeCell ref="C22:E22"/>
    <mergeCell ref="L22:M22"/>
    <mergeCell ref="B16:D16"/>
    <mergeCell ref="E16:G16"/>
  </mergeCells>
  <phoneticPr fontId="0" type="noConversion"/>
  <dataValidations count="6">
    <dataValidation type="list" allowBlank="1" showInputMessage="1" showErrorMessage="1" sqref="B38:D43">
      <formula1>$T$1:$T$18</formula1>
    </dataValidation>
    <dataValidation type="list" allowBlank="1" showInputMessage="1" showErrorMessage="1" sqref="N7">
      <formula1>$P$2:$P$4</formula1>
    </dataValidation>
    <dataValidation type="list" allowBlank="1" showInputMessage="1" showErrorMessage="1" sqref="I7:J7">
      <formula1>$P$1:$P$2</formula1>
    </dataValidation>
    <dataValidation type="list" allowBlank="1" showInputMessage="1" showErrorMessage="1" sqref="J32:J34">
      <formula1>$Q$1:$Q$8</formula1>
    </dataValidation>
    <dataValidation type="list" allowBlank="1" showInputMessage="1" showErrorMessage="1" sqref="E16:G16">
      <formula1>$T$18:$T$24</formula1>
    </dataValidation>
    <dataValidation type="list" allowBlank="1" showInputMessage="1" showErrorMessage="1" sqref="E18">
      <formula1>$P$1:$P$3</formula1>
    </dataValidation>
  </dataValidations>
  <hyperlinks>
    <hyperlink ref="L22" r:id="rId1" display="http://www.randmcnally.com/mileage-calculator.do "/>
    <hyperlink ref="L22:M22" r:id="rId2" display="http://maps.randmcnally.com/mileage_calculator"/>
  </hyperlinks>
  <printOptions horizontalCentered="1" verticalCentered="1"/>
  <pageMargins left="0.28000000000000003" right="0.36" top="0.51" bottom="0.56000000000000005" header="0.2" footer="0.25"/>
  <pageSetup orientation="portrait" r:id="rId3"/>
  <headerFooter>
    <oddFooter>&amp;L&amp;"Arial Narrow,Regular"&amp;8File: &amp;F
Tab: &amp;A&amp;C&amp;"Arial Narrow,Regular"&amp;9Form Revised 01/7/2020&amp;R&amp;"Arial Narrow,Regular"&amp;8&amp;D
&amp;T</oddFooter>
  </headerFooter>
  <ignoredErrors>
    <ignoredError sqref="C1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5"/>
  </sheetPr>
  <dimension ref="A1:V57"/>
  <sheetViews>
    <sheetView showGridLines="0" showRowColHeaders="0" topLeftCell="B1" zoomScale="110" zoomScaleNormal="110" workbookViewId="0">
      <selection activeCell="B3" sqref="B3:K3"/>
    </sheetView>
  </sheetViews>
  <sheetFormatPr defaultColWidth="9.140625" defaultRowHeight="12.75" x14ac:dyDescent="0.2"/>
  <cols>
    <col min="1" max="1" width="2.5703125" style="8" customWidth="1"/>
    <col min="2" max="2" width="13.7109375" style="8" customWidth="1"/>
    <col min="3" max="3" width="9.5703125" style="8" customWidth="1"/>
    <col min="4" max="10" width="9.28515625" style="8" customWidth="1"/>
    <col min="11" max="11" width="10.140625" style="8" customWidth="1"/>
    <col min="12" max="12" width="65.85546875" style="8" customWidth="1"/>
    <col min="13" max="13" width="5.28515625" style="4" bestFit="1" customWidth="1"/>
    <col min="14" max="16" width="8.85546875" customWidth="1"/>
    <col min="17" max="16384" width="9.140625" style="8"/>
  </cols>
  <sheetData>
    <row r="1" spans="2:22" s="1" customFormat="1" x14ac:dyDescent="0.2">
      <c r="B1" s="8"/>
      <c r="C1" s="8"/>
      <c r="D1" s="8"/>
      <c r="E1" s="8"/>
      <c r="F1" s="8"/>
      <c r="G1" s="8"/>
      <c r="H1" s="8"/>
      <c r="I1" s="8"/>
      <c r="J1" s="8"/>
      <c r="K1" s="8"/>
      <c r="L1" s="11"/>
      <c r="M1" s="11"/>
      <c r="N1" s="443"/>
      <c r="O1" s="444" t="s">
        <v>47</v>
      </c>
      <c r="P1" s="444" t="s">
        <v>41</v>
      </c>
      <c r="Q1" s="445">
        <v>43101</v>
      </c>
      <c r="R1" s="446">
        <v>0.54500000000000004</v>
      </c>
      <c r="S1" s="447" t="s">
        <v>133</v>
      </c>
      <c r="T1" s="444"/>
      <c r="U1" s="444"/>
      <c r="V1" s="448"/>
    </row>
    <row r="2" spans="2:22" s="1" customFormat="1" ht="18.75" x14ac:dyDescent="0.2">
      <c r="B2" s="901" t="s">
        <v>243</v>
      </c>
      <c r="C2" s="902"/>
      <c r="D2" s="902"/>
      <c r="E2" s="902"/>
      <c r="F2" s="902"/>
      <c r="G2" s="902"/>
      <c r="H2" s="902"/>
      <c r="I2" s="902"/>
      <c r="J2" s="902"/>
      <c r="K2" s="903"/>
      <c r="L2" s="82"/>
      <c r="M2" s="82"/>
      <c r="N2" s="443"/>
      <c r="O2" s="444" t="s">
        <v>138</v>
      </c>
      <c r="P2" s="444" t="s">
        <v>42</v>
      </c>
      <c r="Q2" s="445">
        <v>43466</v>
      </c>
      <c r="R2" s="446">
        <v>0.57999999999999996</v>
      </c>
      <c r="S2" s="449" t="s">
        <v>160</v>
      </c>
      <c r="T2" s="444"/>
      <c r="U2" s="444"/>
      <c r="V2" s="448"/>
    </row>
    <row r="3" spans="2:22" s="1" customFormat="1" ht="22.5" x14ac:dyDescent="0.2">
      <c r="B3" s="899" t="s">
        <v>442</v>
      </c>
      <c r="C3" s="900"/>
      <c r="D3" s="900"/>
      <c r="E3" s="900"/>
      <c r="F3" s="900"/>
      <c r="G3" s="900"/>
      <c r="H3" s="900"/>
      <c r="I3" s="900"/>
      <c r="J3" s="900"/>
      <c r="K3" s="900"/>
      <c r="L3" s="11"/>
      <c r="M3" s="11"/>
      <c r="N3" s="443"/>
      <c r="O3" s="444"/>
      <c r="P3" s="444"/>
      <c r="Q3" s="445"/>
      <c r="R3" s="446"/>
      <c r="S3" s="449" t="s">
        <v>34</v>
      </c>
      <c r="T3" s="444"/>
      <c r="U3" s="444"/>
      <c r="V3" s="448"/>
    </row>
    <row r="4" spans="2:22" s="1" customFormat="1" ht="20.25" customHeight="1" x14ac:dyDescent="0.2">
      <c r="B4" s="139" t="s">
        <v>10</v>
      </c>
      <c r="C4" s="904">
        <f ca="1">TODAY()</f>
        <v>43845</v>
      </c>
      <c r="D4" s="904"/>
      <c r="E4" s="148" t="s">
        <v>38</v>
      </c>
      <c r="F4" s="905" t="str">
        <f>IF('START HERE'!E17="","Go to Start Here Tab to complete",'START HERE'!E17)</f>
        <v>Go to Start Here Tab to complete</v>
      </c>
      <c r="G4" s="905"/>
      <c r="H4" s="905"/>
      <c r="I4" s="905"/>
      <c r="J4" s="905"/>
      <c r="K4" s="199"/>
      <c r="L4" s="83"/>
      <c r="M4" s="83"/>
      <c r="N4" s="443"/>
      <c r="O4" s="443" t="s">
        <v>16</v>
      </c>
      <c r="P4" s="444" t="s">
        <v>43</v>
      </c>
      <c r="Q4" s="445">
        <v>43831</v>
      </c>
      <c r="R4" s="446">
        <v>0.57499999999999996</v>
      </c>
      <c r="S4" s="450" t="s">
        <v>163</v>
      </c>
      <c r="T4" s="443"/>
      <c r="U4" s="443"/>
      <c r="V4" s="448"/>
    </row>
    <row r="5" spans="2:22" s="1" customFormat="1" ht="15" customHeight="1" x14ac:dyDescent="0.2">
      <c r="B5" s="141" t="s">
        <v>27</v>
      </c>
      <c r="C5" s="880" t="str">
        <f>IF('START HERE'!E21="","",'START HERE'!E21)</f>
        <v/>
      </c>
      <c r="D5" s="880"/>
      <c r="E5" s="142" t="s">
        <v>36</v>
      </c>
      <c r="F5" s="865" t="str">
        <f>IF('START HERE'!E20="","",'START HERE'!E20)</f>
        <v/>
      </c>
      <c r="G5" s="865"/>
      <c r="H5" s="865"/>
      <c r="I5" s="865"/>
      <c r="J5" s="865"/>
      <c r="K5" s="865"/>
      <c r="L5" s="84"/>
      <c r="M5" s="84"/>
      <c r="N5" s="443"/>
      <c r="O5" s="443"/>
      <c r="P5" s="444" t="s">
        <v>44</v>
      </c>
      <c r="Q5" s="443"/>
      <c r="R5" s="443"/>
      <c r="S5" s="450" t="s">
        <v>164</v>
      </c>
      <c r="T5" s="443"/>
      <c r="U5" s="443"/>
      <c r="V5" s="448"/>
    </row>
    <row r="6" spans="2:22" s="1" customFormat="1" ht="15" customHeight="1" x14ac:dyDescent="0.25">
      <c r="B6" s="141" t="s">
        <v>136</v>
      </c>
      <c r="C6" s="906" t="str">
        <f>IF('START HERE'!E18="","",'START HERE'!E18)</f>
        <v/>
      </c>
      <c r="D6" s="906"/>
      <c r="E6" s="143" t="s">
        <v>26</v>
      </c>
      <c r="F6" s="865" t="str">
        <f>IF('START HERE'!E23="","",'START HERE'!E23)</f>
        <v/>
      </c>
      <c r="G6" s="865"/>
      <c r="H6" s="865"/>
      <c r="I6" s="865"/>
      <c r="J6" s="865"/>
      <c r="K6" s="865"/>
      <c r="L6" s="98"/>
      <c r="M6" s="84"/>
      <c r="N6" s="443"/>
      <c r="O6" s="443"/>
      <c r="P6" s="444" t="s">
        <v>45</v>
      </c>
      <c r="Q6" s="443"/>
      <c r="R6" s="443"/>
      <c r="S6" s="449" t="s">
        <v>145</v>
      </c>
      <c r="T6" s="443"/>
      <c r="U6" s="443"/>
      <c r="V6" s="448"/>
    </row>
    <row r="7" spans="2:22" s="1" customFormat="1" ht="15" customHeight="1" x14ac:dyDescent="0.2">
      <c r="B7" s="141"/>
      <c r="C7" s="907"/>
      <c r="D7" s="907"/>
      <c r="E7" s="908"/>
      <c r="F7" s="909"/>
      <c r="G7" s="909"/>
      <c r="H7" s="909"/>
      <c r="I7" s="910"/>
      <c r="J7" s="910"/>
      <c r="K7" s="910"/>
      <c r="L7" s="11"/>
      <c r="M7" s="85"/>
      <c r="N7" s="443"/>
      <c r="O7" s="443"/>
      <c r="P7" s="444" t="s">
        <v>46</v>
      </c>
      <c r="Q7" s="443"/>
      <c r="R7" s="443"/>
      <c r="S7" s="449" t="s">
        <v>211</v>
      </c>
      <c r="T7" s="443"/>
      <c r="U7" s="443"/>
      <c r="V7" s="448"/>
    </row>
    <row r="8" spans="2:22" s="1" customFormat="1" ht="15" customHeight="1" x14ac:dyDescent="0.2">
      <c r="B8" s="141" t="s">
        <v>35</v>
      </c>
      <c r="C8" s="880" t="str">
        <f>IF('START HERE'!E22="","",'START HERE'!E22)</f>
        <v/>
      </c>
      <c r="D8" s="880"/>
      <c r="E8" s="147" t="s">
        <v>86</v>
      </c>
      <c r="F8" s="911">
        <f>'START HERE'!E35</f>
        <v>0</v>
      </c>
      <c r="G8" s="912"/>
      <c r="H8" s="912"/>
      <c r="I8" s="912"/>
      <c r="J8" s="912"/>
      <c r="K8" s="912"/>
      <c r="L8" s="86"/>
      <c r="M8" s="86"/>
      <c r="N8" s="443"/>
      <c r="O8" s="443"/>
      <c r="P8" s="443"/>
      <c r="Q8" s="443"/>
      <c r="R8" s="443"/>
      <c r="S8" s="449" t="s">
        <v>102</v>
      </c>
      <c r="T8" s="443"/>
      <c r="U8" s="443"/>
      <c r="V8" s="448"/>
    </row>
    <row r="9" spans="2:22" ht="5.25" customHeight="1" x14ac:dyDescent="0.2">
      <c r="B9" s="916" t="s">
        <v>214</v>
      </c>
      <c r="C9" s="917"/>
      <c r="D9" s="917"/>
      <c r="E9" s="917"/>
      <c r="F9" s="917"/>
      <c r="G9" s="917"/>
      <c r="H9" s="917"/>
      <c r="I9" s="917"/>
      <c r="J9" s="917"/>
      <c r="K9" s="917"/>
      <c r="M9" s="65"/>
      <c r="N9" s="432"/>
      <c r="O9" s="432"/>
      <c r="P9" s="432"/>
      <c r="Q9" s="2"/>
      <c r="R9" s="2"/>
      <c r="S9" s="2"/>
      <c r="T9" s="2"/>
      <c r="U9" s="2"/>
      <c r="V9" s="1"/>
    </row>
    <row r="10" spans="2:22" ht="13.5" x14ac:dyDescent="0.2">
      <c r="B10" s="917"/>
      <c r="C10" s="917"/>
      <c r="D10" s="917"/>
      <c r="E10" s="917"/>
      <c r="F10" s="917"/>
      <c r="G10" s="917"/>
      <c r="H10" s="917"/>
      <c r="I10" s="917"/>
      <c r="J10" s="917"/>
      <c r="K10" s="917"/>
      <c r="L10" s="196" t="s">
        <v>433</v>
      </c>
      <c r="M10" s="65"/>
      <c r="N10" s="24"/>
      <c r="O10" s="24"/>
      <c r="P10" s="24"/>
      <c r="Q10" s="179"/>
      <c r="R10" s="179"/>
      <c r="S10" s="179"/>
      <c r="T10" s="179"/>
      <c r="U10" s="179"/>
    </row>
    <row r="11" spans="2:22" ht="13.5" customHeight="1" x14ac:dyDescent="0.2">
      <c r="B11" s="914"/>
      <c r="C11" s="915"/>
      <c r="D11" s="915"/>
      <c r="E11" s="915"/>
      <c r="F11" s="915"/>
      <c r="G11" s="915"/>
      <c r="H11" s="915"/>
      <c r="I11" s="915"/>
      <c r="J11" s="915"/>
      <c r="K11" s="915"/>
      <c r="L11" s="197" t="s">
        <v>204</v>
      </c>
      <c r="M11" s="65"/>
      <c r="N11" s="24"/>
      <c r="O11" s="24"/>
      <c r="P11" s="24"/>
      <c r="Q11" s="179"/>
      <c r="R11" s="179"/>
      <c r="S11" s="179"/>
      <c r="T11" s="179"/>
      <c r="U11" s="179"/>
    </row>
    <row r="12" spans="2:22" x14ac:dyDescent="0.2">
      <c r="B12" s="870" t="s">
        <v>15</v>
      </c>
      <c r="C12" s="871"/>
      <c r="D12" s="871"/>
      <c r="E12" s="152" t="s">
        <v>213</v>
      </c>
      <c r="F12" s="913" t="s">
        <v>426</v>
      </c>
      <c r="G12" s="913"/>
      <c r="H12" s="913"/>
      <c r="I12" s="913"/>
      <c r="J12" s="913"/>
      <c r="K12" s="913"/>
      <c r="L12" s="198" t="s">
        <v>202</v>
      </c>
      <c r="M12" s="65"/>
    </row>
    <row r="13" spans="2:22" x14ac:dyDescent="0.2">
      <c r="B13" s="150" t="s">
        <v>10</v>
      </c>
      <c r="C13" s="895" t="s">
        <v>98</v>
      </c>
      <c r="D13" s="895"/>
      <c r="E13" s="895"/>
      <c r="F13" s="895" t="s">
        <v>99</v>
      </c>
      <c r="G13" s="895"/>
      <c r="H13" s="895"/>
      <c r="I13" s="150" t="s">
        <v>19</v>
      </c>
      <c r="J13" s="150" t="s">
        <v>48</v>
      </c>
      <c r="K13" s="151" t="s">
        <v>14</v>
      </c>
      <c r="L13" s="102" t="s">
        <v>161</v>
      </c>
      <c r="M13" s="65"/>
    </row>
    <row r="14" spans="2:22" ht="13.5" x14ac:dyDescent="0.2">
      <c r="B14" s="402"/>
      <c r="C14" s="896" t="s">
        <v>20</v>
      </c>
      <c r="D14" s="897"/>
      <c r="E14" s="898"/>
      <c r="F14" s="896" t="s">
        <v>20</v>
      </c>
      <c r="G14" s="897"/>
      <c r="H14" s="898"/>
      <c r="I14" s="403"/>
      <c r="J14" s="99" t="str">
        <f t="shared" ref="J14:J55" si="0">IF(B14="","N/A",IF(B14&lt;Q$2,R$1,IF(B14&gt;=Q$4,R$4,R$2)))</f>
        <v>N/A</v>
      </c>
      <c r="K14" s="154">
        <f>IF(J14="N/A",0,I14*J14)</f>
        <v>0</v>
      </c>
      <c r="L14" s="847" t="s">
        <v>407</v>
      </c>
      <c r="M14" s="847"/>
    </row>
    <row r="15" spans="2:22" ht="13.5" x14ac:dyDescent="0.2">
      <c r="B15" s="402"/>
      <c r="C15" s="896"/>
      <c r="D15" s="897"/>
      <c r="E15" s="898"/>
      <c r="F15" s="896"/>
      <c r="G15" s="897"/>
      <c r="H15" s="898"/>
      <c r="I15" s="403"/>
      <c r="J15" s="99" t="str">
        <f t="shared" si="0"/>
        <v>N/A</v>
      </c>
      <c r="K15" s="133">
        <f t="shared" ref="K15:K21" si="1">IF(J15="N/A",0,I15*J15)</f>
        <v>0</v>
      </c>
      <c r="M15" s="65"/>
    </row>
    <row r="16" spans="2:22" ht="13.5" x14ac:dyDescent="0.2">
      <c r="B16" s="402"/>
      <c r="C16" s="896"/>
      <c r="D16" s="897"/>
      <c r="E16" s="898"/>
      <c r="F16" s="896"/>
      <c r="G16" s="897"/>
      <c r="H16" s="898"/>
      <c r="I16" s="403"/>
      <c r="J16" s="99" t="str">
        <f t="shared" si="0"/>
        <v>N/A</v>
      </c>
      <c r="K16" s="133">
        <f t="shared" si="1"/>
        <v>0</v>
      </c>
      <c r="M16" s="65"/>
    </row>
    <row r="17" spans="2:13" ht="13.5" x14ac:dyDescent="0.2">
      <c r="B17" s="402"/>
      <c r="C17" s="896"/>
      <c r="D17" s="897"/>
      <c r="E17" s="898"/>
      <c r="F17" s="896"/>
      <c r="G17" s="897"/>
      <c r="H17" s="898"/>
      <c r="I17" s="403"/>
      <c r="J17" s="99" t="str">
        <f t="shared" si="0"/>
        <v>N/A</v>
      </c>
      <c r="K17" s="133">
        <f t="shared" si="1"/>
        <v>0</v>
      </c>
      <c r="M17" s="67"/>
    </row>
    <row r="18" spans="2:13" ht="13.5" x14ac:dyDescent="0.2">
      <c r="B18" s="402"/>
      <c r="C18" s="896"/>
      <c r="D18" s="897"/>
      <c r="E18" s="898"/>
      <c r="F18" s="896"/>
      <c r="G18" s="897"/>
      <c r="H18" s="898"/>
      <c r="I18" s="403"/>
      <c r="J18" s="99" t="str">
        <f t="shared" si="0"/>
        <v>N/A</v>
      </c>
      <c r="K18" s="133">
        <f t="shared" si="1"/>
        <v>0</v>
      </c>
      <c r="M18" s="65"/>
    </row>
    <row r="19" spans="2:13" ht="13.5" x14ac:dyDescent="0.2">
      <c r="B19" s="402"/>
      <c r="C19" s="896"/>
      <c r="D19" s="897"/>
      <c r="E19" s="898"/>
      <c r="F19" s="896"/>
      <c r="G19" s="897"/>
      <c r="H19" s="898"/>
      <c r="I19" s="403"/>
      <c r="J19" s="99" t="str">
        <f t="shared" si="0"/>
        <v>N/A</v>
      </c>
      <c r="K19" s="133">
        <f t="shared" si="1"/>
        <v>0</v>
      </c>
      <c r="M19" s="65"/>
    </row>
    <row r="20" spans="2:13" ht="13.5" x14ac:dyDescent="0.2">
      <c r="B20" s="402"/>
      <c r="C20" s="896"/>
      <c r="D20" s="897"/>
      <c r="E20" s="898"/>
      <c r="F20" s="896"/>
      <c r="G20" s="897"/>
      <c r="H20" s="898"/>
      <c r="I20" s="403"/>
      <c r="J20" s="99" t="str">
        <f t="shared" si="0"/>
        <v>N/A</v>
      </c>
      <c r="K20" s="133">
        <f t="shared" si="1"/>
        <v>0</v>
      </c>
      <c r="M20" s="65"/>
    </row>
    <row r="21" spans="2:13" ht="13.5" x14ac:dyDescent="0.2">
      <c r="B21" s="402"/>
      <c r="C21" s="896"/>
      <c r="D21" s="897"/>
      <c r="E21" s="898"/>
      <c r="F21" s="896"/>
      <c r="G21" s="897"/>
      <c r="H21" s="898"/>
      <c r="I21" s="403"/>
      <c r="J21" s="99" t="str">
        <f t="shared" si="0"/>
        <v>N/A</v>
      </c>
      <c r="K21" s="133">
        <f t="shared" si="1"/>
        <v>0</v>
      </c>
      <c r="M21" s="65"/>
    </row>
    <row r="22" spans="2:13" ht="13.5" x14ac:dyDescent="0.2">
      <c r="B22" s="402"/>
      <c r="C22" s="896"/>
      <c r="D22" s="897"/>
      <c r="E22" s="898"/>
      <c r="F22" s="896"/>
      <c r="G22" s="897"/>
      <c r="H22" s="898"/>
      <c r="I22" s="403"/>
      <c r="J22" s="99" t="str">
        <f t="shared" si="0"/>
        <v>N/A</v>
      </c>
      <c r="K22" s="133">
        <f t="shared" ref="K22:K55" si="2">IF(J22="N/A",0,I22*J22)</f>
        <v>0</v>
      </c>
      <c r="M22" s="65"/>
    </row>
    <row r="23" spans="2:13" ht="13.5" x14ac:dyDescent="0.2">
      <c r="B23" s="402"/>
      <c r="C23" s="896"/>
      <c r="D23" s="897"/>
      <c r="E23" s="898"/>
      <c r="F23" s="896"/>
      <c r="G23" s="897"/>
      <c r="H23" s="898"/>
      <c r="I23" s="403"/>
      <c r="J23" s="99" t="str">
        <f t="shared" si="0"/>
        <v>N/A</v>
      </c>
      <c r="K23" s="133">
        <f t="shared" si="2"/>
        <v>0</v>
      </c>
      <c r="M23" s="65"/>
    </row>
    <row r="24" spans="2:13" ht="13.5" x14ac:dyDescent="0.2">
      <c r="B24" s="402"/>
      <c r="C24" s="896"/>
      <c r="D24" s="897"/>
      <c r="E24" s="898"/>
      <c r="F24" s="896"/>
      <c r="G24" s="897"/>
      <c r="H24" s="898"/>
      <c r="I24" s="403"/>
      <c r="J24" s="99" t="str">
        <f t="shared" si="0"/>
        <v>N/A</v>
      </c>
      <c r="K24" s="133">
        <f>IF(J24="N/A",0,I24*J24)</f>
        <v>0</v>
      </c>
      <c r="M24" s="65"/>
    </row>
    <row r="25" spans="2:13" ht="13.5" x14ac:dyDescent="0.2">
      <c r="B25" s="402"/>
      <c r="C25" s="896"/>
      <c r="D25" s="897"/>
      <c r="E25" s="898"/>
      <c r="F25" s="896"/>
      <c r="G25" s="897"/>
      <c r="H25" s="898"/>
      <c r="I25" s="403"/>
      <c r="J25" s="99" t="str">
        <f t="shared" si="0"/>
        <v>N/A</v>
      </c>
      <c r="K25" s="133">
        <f>IF(J25="N/A",0,I25*J25)</f>
        <v>0</v>
      </c>
      <c r="M25" s="65"/>
    </row>
    <row r="26" spans="2:13" ht="13.5" x14ac:dyDescent="0.2">
      <c r="B26" s="402"/>
      <c r="C26" s="896"/>
      <c r="D26" s="897"/>
      <c r="E26" s="898"/>
      <c r="F26" s="896"/>
      <c r="G26" s="897"/>
      <c r="H26" s="898"/>
      <c r="I26" s="403"/>
      <c r="J26" s="99" t="str">
        <f t="shared" si="0"/>
        <v>N/A</v>
      </c>
      <c r="K26" s="133">
        <f t="shared" si="2"/>
        <v>0</v>
      </c>
      <c r="M26" s="65"/>
    </row>
    <row r="27" spans="2:13" ht="13.5" x14ac:dyDescent="0.2">
      <c r="B27" s="402"/>
      <c r="C27" s="896"/>
      <c r="D27" s="897"/>
      <c r="E27" s="898"/>
      <c r="F27" s="896"/>
      <c r="G27" s="897"/>
      <c r="H27" s="898"/>
      <c r="I27" s="403"/>
      <c r="J27" s="99" t="str">
        <f t="shared" si="0"/>
        <v>N/A</v>
      </c>
      <c r="K27" s="133">
        <f t="shared" si="2"/>
        <v>0</v>
      </c>
      <c r="M27" s="65"/>
    </row>
    <row r="28" spans="2:13" ht="13.5" x14ac:dyDescent="0.2">
      <c r="B28" s="402"/>
      <c r="C28" s="896"/>
      <c r="D28" s="897"/>
      <c r="E28" s="898"/>
      <c r="F28" s="896"/>
      <c r="G28" s="897"/>
      <c r="H28" s="898"/>
      <c r="I28" s="403"/>
      <c r="J28" s="99" t="str">
        <f t="shared" si="0"/>
        <v>N/A</v>
      </c>
      <c r="K28" s="133">
        <f t="shared" si="2"/>
        <v>0</v>
      </c>
      <c r="M28" s="65"/>
    </row>
    <row r="29" spans="2:13" ht="13.5" x14ac:dyDescent="0.2">
      <c r="B29" s="402"/>
      <c r="C29" s="896"/>
      <c r="D29" s="897"/>
      <c r="E29" s="898"/>
      <c r="F29" s="896"/>
      <c r="G29" s="897"/>
      <c r="H29" s="898"/>
      <c r="I29" s="403"/>
      <c r="J29" s="99" t="str">
        <f t="shared" si="0"/>
        <v>N/A</v>
      </c>
      <c r="K29" s="133">
        <f t="shared" si="2"/>
        <v>0</v>
      </c>
      <c r="M29" s="65"/>
    </row>
    <row r="30" spans="2:13" ht="13.5" x14ac:dyDescent="0.2">
      <c r="B30" s="402"/>
      <c r="C30" s="896"/>
      <c r="D30" s="897"/>
      <c r="E30" s="898"/>
      <c r="F30" s="896"/>
      <c r="G30" s="897"/>
      <c r="H30" s="898"/>
      <c r="I30" s="403"/>
      <c r="J30" s="99" t="str">
        <f t="shared" si="0"/>
        <v>N/A</v>
      </c>
      <c r="K30" s="133">
        <f t="shared" si="2"/>
        <v>0</v>
      </c>
    </row>
    <row r="31" spans="2:13" ht="13.5" x14ac:dyDescent="0.2">
      <c r="B31" s="402"/>
      <c r="C31" s="896"/>
      <c r="D31" s="897"/>
      <c r="E31" s="898"/>
      <c r="F31" s="896"/>
      <c r="G31" s="897"/>
      <c r="H31" s="898"/>
      <c r="I31" s="403"/>
      <c r="J31" s="99" t="str">
        <f t="shared" si="0"/>
        <v>N/A</v>
      </c>
      <c r="K31" s="133">
        <f t="shared" si="2"/>
        <v>0</v>
      </c>
    </row>
    <row r="32" spans="2:13" ht="13.5" x14ac:dyDescent="0.2">
      <c r="B32" s="402"/>
      <c r="C32" s="896"/>
      <c r="D32" s="897"/>
      <c r="E32" s="898"/>
      <c r="F32" s="896"/>
      <c r="G32" s="897"/>
      <c r="H32" s="898"/>
      <c r="I32" s="403"/>
      <c r="J32" s="99" t="str">
        <f t="shared" si="0"/>
        <v>N/A</v>
      </c>
      <c r="K32" s="133">
        <f t="shared" si="2"/>
        <v>0</v>
      </c>
    </row>
    <row r="33" spans="2:13" ht="13.5" x14ac:dyDescent="0.2">
      <c r="B33" s="402"/>
      <c r="C33" s="896"/>
      <c r="D33" s="897"/>
      <c r="E33" s="898"/>
      <c r="F33" s="896"/>
      <c r="G33" s="897"/>
      <c r="H33" s="898"/>
      <c r="I33" s="403"/>
      <c r="J33" s="99" t="str">
        <f t="shared" si="0"/>
        <v>N/A</v>
      </c>
      <c r="K33" s="133">
        <f t="shared" si="2"/>
        <v>0</v>
      </c>
    </row>
    <row r="34" spans="2:13" ht="13.5" x14ac:dyDescent="0.2">
      <c r="B34" s="402"/>
      <c r="C34" s="896"/>
      <c r="D34" s="897"/>
      <c r="E34" s="898"/>
      <c r="F34" s="896"/>
      <c r="G34" s="897"/>
      <c r="H34" s="898"/>
      <c r="I34" s="403"/>
      <c r="J34" s="99" t="str">
        <f t="shared" si="0"/>
        <v>N/A</v>
      </c>
      <c r="K34" s="133">
        <f t="shared" si="2"/>
        <v>0</v>
      </c>
    </row>
    <row r="35" spans="2:13" ht="13.5" x14ac:dyDescent="0.2">
      <c r="B35" s="402"/>
      <c r="C35" s="896"/>
      <c r="D35" s="897"/>
      <c r="E35" s="898"/>
      <c r="F35" s="896"/>
      <c r="G35" s="897"/>
      <c r="H35" s="898"/>
      <c r="I35" s="403"/>
      <c r="J35" s="99" t="str">
        <f t="shared" si="0"/>
        <v>N/A</v>
      </c>
      <c r="K35" s="133">
        <f t="shared" si="2"/>
        <v>0</v>
      </c>
    </row>
    <row r="36" spans="2:13" ht="13.5" x14ac:dyDescent="0.2">
      <c r="B36" s="402"/>
      <c r="C36" s="896"/>
      <c r="D36" s="897"/>
      <c r="E36" s="898"/>
      <c r="F36" s="896"/>
      <c r="G36" s="897"/>
      <c r="H36" s="898"/>
      <c r="I36" s="403"/>
      <c r="J36" s="99" t="str">
        <f t="shared" si="0"/>
        <v>N/A</v>
      </c>
      <c r="K36" s="133">
        <f t="shared" si="2"/>
        <v>0</v>
      </c>
    </row>
    <row r="37" spans="2:13" ht="13.5" x14ac:dyDescent="0.2">
      <c r="B37" s="402"/>
      <c r="C37" s="896"/>
      <c r="D37" s="897"/>
      <c r="E37" s="898"/>
      <c r="F37" s="896"/>
      <c r="G37" s="897"/>
      <c r="H37" s="898"/>
      <c r="I37" s="403"/>
      <c r="J37" s="99" t="str">
        <f t="shared" si="0"/>
        <v>N/A</v>
      </c>
      <c r="K37" s="133">
        <f t="shared" si="2"/>
        <v>0</v>
      </c>
      <c r="M37" s="5"/>
    </row>
    <row r="38" spans="2:13" ht="13.5" x14ac:dyDescent="0.2">
      <c r="B38" s="402"/>
      <c r="C38" s="896"/>
      <c r="D38" s="897"/>
      <c r="E38" s="898"/>
      <c r="F38" s="896"/>
      <c r="G38" s="897"/>
      <c r="H38" s="898"/>
      <c r="I38" s="403"/>
      <c r="J38" s="99" t="str">
        <f t="shared" si="0"/>
        <v>N/A</v>
      </c>
      <c r="K38" s="133">
        <f t="shared" si="2"/>
        <v>0</v>
      </c>
    </row>
    <row r="39" spans="2:13" ht="13.5" x14ac:dyDescent="0.2">
      <c r="B39" s="402"/>
      <c r="C39" s="896"/>
      <c r="D39" s="897"/>
      <c r="E39" s="898"/>
      <c r="F39" s="896"/>
      <c r="G39" s="897"/>
      <c r="H39" s="898"/>
      <c r="I39" s="403"/>
      <c r="J39" s="99" t="str">
        <f t="shared" si="0"/>
        <v>N/A</v>
      </c>
      <c r="K39" s="133">
        <f t="shared" si="2"/>
        <v>0</v>
      </c>
    </row>
    <row r="40" spans="2:13" ht="13.5" x14ac:dyDescent="0.2">
      <c r="B40" s="402"/>
      <c r="C40" s="896"/>
      <c r="D40" s="897"/>
      <c r="E40" s="898"/>
      <c r="F40" s="896"/>
      <c r="G40" s="897"/>
      <c r="H40" s="898"/>
      <c r="I40" s="403"/>
      <c r="J40" s="99" t="str">
        <f t="shared" si="0"/>
        <v>N/A</v>
      </c>
      <c r="K40" s="133">
        <f t="shared" si="2"/>
        <v>0</v>
      </c>
    </row>
    <row r="41" spans="2:13" ht="13.5" x14ac:dyDescent="0.2">
      <c r="B41" s="402"/>
      <c r="C41" s="896"/>
      <c r="D41" s="897"/>
      <c r="E41" s="898"/>
      <c r="F41" s="896"/>
      <c r="G41" s="897"/>
      <c r="H41" s="898"/>
      <c r="I41" s="403"/>
      <c r="J41" s="99" t="str">
        <f t="shared" si="0"/>
        <v>N/A</v>
      </c>
      <c r="K41" s="133">
        <f t="shared" si="2"/>
        <v>0</v>
      </c>
    </row>
    <row r="42" spans="2:13" ht="13.5" x14ac:dyDescent="0.2">
      <c r="B42" s="402"/>
      <c r="C42" s="896"/>
      <c r="D42" s="897"/>
      <c r="E42" s="898"/>
      <c r="F42" s="896"/>
      <c r="G42" s="897"/>
      <c r="H42" s="898"/>
      <c r="I42" s="403"/>
      <c r="J42" s="99" t="str">
        <f t="shared" si="0"/>
        <v>N/A</v>
      </c>
      <c r="K42" s="133">
        <f t="shared" si="2"/>
        <v>0</v>
      </c>
    </row>
    <row r="43" spans="2:13" ht="13.5" x14ac:dyDescent="0.2">
      <c r="B43" s="402"/>
      <c r="C43" s="896"/>
      <c r="D43" s="897"/>
      <c r="E43" s="898"/>
      <c r="F43" s="896"/>
      <c r="G43" s="897"/>
      <c r="H43" s="898"/>
      <c r="I43" s="403"/>
      <c r="J43" s="99" t="str">
        <f t="shared" si="0"/>
        <v>N/A</v>
      </c>
      <c r="K43" s="133">
        <f t="shared" ref="K43:K46" si="3">IF(J43="N/A",0,I43*J43)</f>
        <v>0</v>
      </c>
    </row>
    <row r="44" spans="2:13" ht="13.5" x14ac:dyDescent="0.2">
      <c r="B44" s="402"/>
      <c r="C44" s="896"/>
      <c r="D44" s="897"/>
      <c r="E44" s="898"/>
      <c r="F44" s="896"/>
      <c r="G44" s="897"/>
      <c r="H44" s="898"/>
      <c r="I44" s="403"/>
      <c r="J44" s="99" t="str">
        <f t="shared" si="0"/>
        <v>N/A</v>
      </c>
      <c r="K44" s="133">
        <f t="shared" si="3"/>
        <v>0</v>
      </c>
    </row>
    <row r="45" spans="2:13" ht="13.5" x14ac:dyDescent="0.2">
      <c r="B45" s="402"/>
      <c r="C45" s="896"/>
      <c r="D45" s="897"/>
      <c r="E45" s="898"/>
      <c r="F45" s="896"/>
      <c r="G45" s="897"/>
      <c r="H45" s="898"/>
      <c r="I45" s="403"/>
      <c r="J45" s="99" t="str">
        <f t="shared" si="0"/>
        <v>N/A</v>
      </c>
      <c r="K45" s="133">
        <f t="shared" si="3"/>
        <v>0</v>
      </c>
    </row>
    <row r="46" spans="2:13" ht="13.5" x14ac:dyDescent="0.2">
      <c r="B46" s="402"/>
      <c r="C46" s="896"/>
      <c r="D46" s="897"/>
      <c r="E46" s="898"/>
      <c r="F46" s="896"/>
      <c r="G46" s="897"/>
      <c r="H46" s="898"/>
      <c r="I46" s="403"/>
      <c r="J46" s="99" t="str">
        <f t="shared" si="0"/>
        <v>N/A</v>
      </c>
      <c r="K46" s="133">
        <f t="shared" si="3"/>
        <v>0</v>
      </c>
    </row>
    <row r="47" spans="2:13" ht="13.5" x14ac:dyDescent="0.2">
      <c r="B47" s="402"/>
      <c r="C47" s="896"/>
      <c r="D47" s="897"/>
      <c r="E47" s="898"/>
      <c r="F47" s="896"/>
      <c r="G47" s="897"/>
      <c r="H47" s="898"/>
      <c r="I47" s="403"/>
      <c r="J47" s="99" t="str">
        <f t="shared" si="0"/>
        <v>N/A</v>
      </c>
      <c r="K47" s="133">
        <f t="shared" si="2"/>
        <v>0</v>
      </c>
    </row>
    <row r="48" spans="2:13" ht="13.5" x14ac:dyDescent="0.2">
      <c r="B48" s="402"/>
      <c r="C48" s="896"/>
      <c r="D48" s="897"/>
      <c r="E48" s="898"/>
      <c r="F48" s="896"/>
      <c r="G48" s="897"/>
      <c r="H48" s="898"/>
      <c r="I48" s="403"/>
      <c r="J48" s="99" t="str">
        <f t="shared" si="0"/>
        <v>N/A</v>
      </c>
      <c r="K48" s="133">
        <f t="shared" ref="K48" si="4">IF(J48="N/A",0,I48*J48)</f>
        <v>0</v>
      </c>
    </row>
    <row r="49" spans="1:13" ht="13.5" x14ac:dyDescent="0.2">
      <c r="B49" s="402"/>
      <c r="C49" s="896"/>
      <c r="D49" s="897"/>
      <c r="E49" s="898"/>
      <c r="F49" s="896"/>
      <c r="G49" s="897"/>
      <c r="H49" s="898"/>
      <c r="I49" s="403"/>
      <c r="J49" s="99" t="str">
        <f t="shared" si="0"/>
        <v>N/A</v>
      </c>
      <c r="K49" s="133">
        <f t="shared" si="2"/>
        <v>0</v>
      </c>
    </row>
    <row r="50" spans="1:13" ht="13.5" x14ac:dyDescent="0.2">
      <c r="B50" s="402"/>
      <c r="C50" s="896"/>
      <c r="D50" s="897"/>
      <c r="E50" s="898"/>
      <c r="F50" s="896"/>
      <c r="G50" s="897"/>
      <c r="H50" s="898"/>
      <c r="I50" s="403"/>
      <c r="J50" s="99" t="str">
        <f t="shared" si="0"/>
        <v>N/A</v>
      </c>
      <c r="K50" s="133">
        <f t="shared" si="2"/>
        <v>0</v>
      </c>
    </row>
    <row r="51" spans="1:13" ht="13.5" x14ac:dyDescent="0.2">
      <c r="B51" s="402"/>
      <c r="C51" s="896"/>
      <c r="D51" s="897"/>
      <c r="E51" s="898"/>
      <c r="F51" s="896"/>
      <c r="G51" s="897"/>
      <c r="H51" s="898"/>
      <c r="I51" s="403"/>
      <c r="J51" s="99" t="str">
        <f t="shared" si="0"/>
        <v>N/A</v>
      </c>
      <c r="K51" s="133">
        <f t="shared" si="2"/>
        <v>0</v>
      </c>
    </row>
    <row r="52" spans="1:13" ht="13.5" x14ac:dyDescent="0.2">
      <c r="B52" s="402"/>
      <c r="C52" s="896"/>
      <c r="D52" s="897"/>
      <c r="E52" s="898"/>
      <c r="F52" s="896"/>
      <c r="G52" s="897"/>
      <c r="H52" s="898"/>
      <c r="I52" s="403"/>
      <c r="J52" s="99" t="str">
        <f t="shared" si="0"/>
        <v>N/A</v>
      </c>
      <c r="K52" s="133">
        <f t="shared" si="2"/>
        <v>0</v>
      </c>
    </row>
    <row r="53" spans="1:13" ht="13.5" x14ac:dyDescent="0.2">
      <c r="B53" s="402"/>
      <c r="C53" s="896"/>
      <c r="D53" s="897"/>
      <c r="E53" s="898"/>
      <c r="F53" s="896"/>
      <c r="G53" s="897"/>
      <c r="H53" s="898"/>
      <c r="I53" s="403"/>
      <c r="J53" s="99" t="str">
        <f t="shared" si="0"/>
        <v>N/A</v>
      </c>
      <c r="K53" s="133">
        <f t="shared" si="2"/>
        <v>0</v>
      </c>
    </row>
    <row r="54" spans="1:13" ht="13.5" x14ac:dyDescent="0.2">
      <c r="B54" s="402"/>
      <c r="C54" s="896"/>
      <c r="D54" s="897"/>
      <c r="E54" s="898"/>
      <c r="F54" s="896"/>
      <c r="G54" s="897"/>
      <c r="H54" s="898"/>
      <c r="I54" s="403"/>
      <c r="J54" s="99" t="str">
        <f t="shared" si="0"/>
        <v>N/A</v>
      </c>
      <c r="K54" s="133">
        <f t="shared" si="2"/>
        <v>0</v>
      </c>
    </row>
    <row r="55" spans="1:13" ht="13.5" x14ac:dyDescent="0.2">
      <c r="B55" s="402"/>
      <c r="C55" s="896"/>
      <c r="D55" s="897"/>
      <c r="E55" s="898"/>
      <c r="F55" s="896"/>
      <c r="G55" s="897"/>
      <c r="H55" s="898"/>
      <c r="I55" s="403"/>
      <c r="J55" s="99" t="str">
        <f t="shared" si="0"/>
        <v>N/A</v>
      </c>
      <c r="K55" s="133">
        <f t="shared" si="2"/>
        <v>0</v>
      </c>
    </row>
    <row r="56" spans="1:13" s="11" customFormat="1" ht="20.25" customHeight="1" thickBot="1" x14ac:dyDescent="0.25">
      <c r="B56" s="918" t="s">
        <v>200</v>
      </c>
      <c r="C56" s="918"/>
      <c r="D56" s="918"/>
      <c r="E56" s="918"/>
      <c r="F56" s="918"/>
      <c r="G56" s="918"/>
      <c r="H56" s="918"/>
      <c r="I56" s="918"/>
      <c r="J56" s="919"/>
      <c r="K56" s="149">
        <f>SUM(K14:K55)</f>
        <v>0</v>
      </c>
      <c r="M56" s="4"/>
    </row>
    <row r="57" spans="1:13" ht="21.75" customHeight="1" x14ac:dyDescent="0.2">
      <c r="A57" s="19"/>
      <c r="B57" s="20" t="s">
        <v>20</v>
      </c>
      <c r="C57" s="21"/>
      <c r="D57" s="21"/>
      <c r="E57" s="21"/>
      <c r="F57" s="21"/>
      <c r="G57" s="21"/>
      <c r="H57" s="21"/>
      <c r="I57" s="22"/>
      <c r="J57" s="23"/>
      <c r="K57" s="23"/>
      <c r="L57" s="19"/>
    </row>
  </sheetData>
  <sheetProtection algorithmName="SHA-512" hashValue="LhYZ/ajm2WjWstudfTqvYckqGUjWDWMWg+yIrpzUDegJMPKXCIQ1YnuspE19150bdY7dSoXZ1SNhLXiS3Fknqg==" saltValue="5TrTtO5yOTJrrPJUT5fW+Q==" spinCount="100000" sheet="1" objects="1" scenarios="1"/>
  <mergeCells count="105">
    <mergeCell ref="F39:H39"/>
    <mergeCell ref="C36:E36"/>
    <mergeCell ref="F36:H36"/>
    <mergeCell ref="C42:E42"/>
    <mergeCell ref="C47:E47"/>
    <mergeCell ref="C49:E49"/>
    <mergeCell ref="C45:E45"/>
    <mergeCell ref="F45:H45"/>
    <mergeCell ref="C46:E46"/>
    <mergeCell ref="F46:H46"/>
    <mergeCell ref="C48:E48"/>
    <mergeCell ref="F48:H48"/>
    <mergeCell ref="C43:E43"/>
    <mergeCell ref="C39:E39"/>
    <mergeCell ref="F43:H43"/>
    <mergeCell ref="C44:E44"/>
    <mergeCell ref="F44:H44"/>
    <mergeCell ref="C41:E41"/>
    <mergeCell ref="C40:E40"/>
    <mergeCell ref="F40:H40"/>
    <mergeCell ref="F41:H41"/>
    <mergeCell ref="F49:H49"/>
    <mergeCell ref="F47:H47"/>
    <mergeCell ref="F42:H42"/>
    <mergeCell ref="C15:E15"/>
    <mergeCell ref="F15:H15"/>
    <mergeCell ref="F20:H20"/>
    <mergeCell ref="C20:E20"/>
    <mergeCell ref="C17:E17"/>
    <mergeCell ref="F17:H17"/>
    <mergeCell ref="F27:H27"/>
    <mergeCell ref="C22:E22"/>
    <mergeCell ref="F22:H22"/>
    <mergeCell ref="C21:E21"/>
    <mergeCell ref="C26:E26"/>
    <mergeCell ref="F21:H21"/>
    <mergeCell ref="F25:H25"/>
    <mergeCell ref="C24:E24"/>
    <mergeCell ref="F24:H24"/>
    <mergeCell ref="C25:E25"/>
    <mergeCell ref="F26:H26"/>
    <mergeCell ref="C18:E18"/>
    <mergeCell ref="F19:H19"/>
    <mergeCell ref="F18:H18"/>
    <mergeCell ref="C16:E16"/>
    <mergeCell ref="F16:H16"/>
    <mergeCell ref="C51:E51"/>
    <mergeCell ref="F51:H51"/>
    <mergeCell ref="B56:J56"/>
    <mergeCell ref="C53:E53"/>
    <mergeCell ref="C52:E52"/>
    <mergeCell ref="C55:E55"/>
    <mergeCell ref="C54:E54"/>
    <mergeCell ref="F55:H55"/>
    <mergeCell ref="F54:H54"/>
    <mergeCell ref="F53:H53"/>
    <mergeCell ref="F52:H52"/>
    <mergeCell ref="B9:K10"/>
    <mergeCell ref="C27:E27"/>
    <mergeCell ref="C37:E37"/>
    <mergeCell ref="F37:H37"/>
    <mergeCell ref="C38:E38"/>
    <mergeCell ref="F38:H38"/>
    <mergeCell ref="C34:E34"/>
    <mergeCell ref="F34:H34"/>
    <mergeCell ref="C35:E35"/>
    <mergeCell ref="F35:H35"/>
    <mergeCell ref="F29:H29"/>
    <mergeCell ref="F33:H33"/>
    <mergeCell ref="F32:H32"/>
    <mergeCell ref="C33:E33"/>
    <mergeCell ref="C32:E32"/>
    <mergeCell ref="F30:H30"/>
    <mergeCell ref="C29:E29"/>
    <mergeCell ref="F31:H31"/>
    <mergeCell ref="C28:E28"/>
    <mergeCell ref="F28:H28"/>
    <mergeCell ref="C30:E30"/>
    <mergeCell ref="C31:E31"/>
    <mergeCell ref="C23:E23"/>
    <mergeCell ref="F23:H23"/>
    <mergeCell ref="L14:M14"/>
    <mergeCell ref="C13:E13"/>
    <mergeCell ref="F50:H50"/>
    <mergeCell ref="C50:E50"/>
    <mergeCell ref="B3:K3"/>
    <mergeCell ref="B2:K2"/>
    <mergeCell ref="C4:D4"/>
    <mergeCell ref="F4:J4"/>
    <mergeCell ref="C5:D5"/>
    <mergeCell ref="F5:K5"/>
    <mergeCell ref="C6:D6"/>
    <mergeCell ref="F6:K6"/>
    <mergeCell ref="C7:D7"/>
    <mergeCell ref="E7:H7"/>
    <mergeCell ref="I7:K7"/>
    <mergeCell ref="C8:D8"/>
    <mergeCell ref="F8:K8"/>
    <mergeCell ref="C14:E14"/>
    <mergeCell ref="F14:H14"/>
    <mergeCell ref="B12:D12"/>
    <mergeCell ref="C19:E19"/>
    <mergeCell ref="F12:K12"/>
    <mergeCell ref="B11:K11"/>
    <mergeCell ref="F13:H13"/>
  </mergeCells>
  <phoneticPr fontId="0" type="noConversion"/>
  <dataValidations xWindow="66" yWindow="512" count="2">
    <dataValidation type="list" allowBlank="1" showInputMessage="1" showErrorMessage="1" sqref="E12">
      <formula1>$O$1:$O$4</formula1>
    </dataValidation>
    <dataValidation type="list" allowBlank="1" showInputMessage="1" showErrorMessage="1" sqref="M7">
      <formula1>$O$2:$O$4</formula1>
    </dataValidation>
  </dataValidations>
  <hyperlinks>
    <hyperlink ref="L14" r:id="rId1" display="http://www.randmcnally.com/mileage-calculator.do "/>
    <hyperlink ref="L14:M14" r:id="rId2" display="http://maps.randmcnally.com/mileage_calculator"/>
  </hyperlinks>
  <printOptions horizontalCentered="1" verticalCentered="1"/>
  <pageMargins left="0.2" right="0.2" top="0.5" bottom="0.5" header="0.25" footer="0.25"/>
  <pageSetup scale="97" fitToHeight="0" orientation="portrait" r:id="rId3"/>
  <headerFooter alignWithMargins="0">
    <oddFooter>&amp;L&amp;8File: &amp;F
Tab: &amp;A&amp;C&amp;8Revised 1/7/2020&amp;R&amp;8&amp;D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6"/>
    <pageSetUpPr fitToPage="1"/>
  </sheetPr>
  <dimension ref="A1:Q49"/>
  <sheetViews>
    <sheetView showGridLines="0" showRowColHeaders="0" zoomScale="90" zoomScaleNormal="90" workbookViewId="0">
      <selection activeCell="B2" sqref="B2:E6"/>
    </sheetView>
  </sheetViews>
  <sheetFormatPr defaultColWidth="9.140625" defaultRowHeight="12.75" x14ac:dyDescent="0.2"/>
  <cols>
    <col min="1" max="1" width="3" style="15" bestFit="1" customWidth="1"/>
    <col min="2" max="2" width="9.140625" style="14"/>
    <col min="3" max="3" width="15" style="14" customWidth="1"/>
    <col min="4" max="4" width="8" style="14" customWidth="1"/>
    <col min="5" max="5" width="33.5703125" style="14" customWidth="1"/>
    <col min="6" max="9" width="12.7109375" style="14" customWidth="1"/>
    <col min="10" max="10" width="9.140625" style="14"/>
    <col min="11" max="11" width="10.5703125" style="14" customWidth="1"/>
    <col min="12" max="12" width="46.28515625" style="14" customWidth="1"/>
    <col min="13" max="13" width="26.85546875" style="15" customWidth="1"/>
    <col min="14" max="16384" width="9.140625" style="15"/>
  </cols>
  <sheetData>
    <row r="1" spans="2:16" ht="13.5" thickBot="1" x14ac:dyDescent="0.25"/>
    <row r="2" spans="2:16" s="8" customFormat="1" ht="18" customHeight="1" x14ac:dyDescent="0.2">
      <c r="B2" s="994" t="s">
        <v>443</v>
      </c>
      <c r="C2" s="995"/>
      <c r="D2" s="995"/>
      <c r="E2" s="996"/>
      <c r="F2" s="156" t="s">
        <v>10</v>
      </c>
      <c r="G2" s="975">
        <f ca="1">TODAY()</f>
        <v>43845</v>
      </c>
      <c r="H2" s="975"/>
      <c r="I2" s="200" t="s">
        <v>89</v>
      </c>
      <c r="J2" s="976" t="str">
        <f>IF('START HERE'!E18="","",'START HERE'!E18)</f>
        <v/>
      </c>
      <c r="K2" s="976"/>
      <c r="O2" s="8" t="s">
        <v>216</v>
      </c>
    </row>
    <row r="3" spans="2:16" s="8" customFormat="1" ht="30.75" customHeight="1" x14ac:dyDescent="0.2">
      <c r="B3" s="997"/>
      <c r="C3" s="998"/>
      <c r="D3" s="998"/>
      <c r="E3" s="999"/>
      <c r="F3" s="156" t="s">
        <v>38</v>
      </c>
      <c r="G3" s="971" t="str">
        <f>IF('START HERE'!E17="","Go to Start Here Tab to Complete",'START HERE'!E17)</f>
        <v>Go to Start Here Tab to Complete</v>
      </c>
      <c r="H3" s="971"/>
      <c r="I3" s="971"/>
      <c r="J3" s="971"/>
      <c r="K3" s="971"/>
      <c r="O3" s="8" t="s">
        <v>217</v>
      </c>
    </row>
    <row r="4" spans="2:16" s="8" customFormat="1" ht="18" customHeight="1" x14ac:dyDescent="0.2">
      <c r="B4" s="997"/>
      <c r="C4" s="998"/>
      <c r="D4" s="998"/>
      <c r="E4" s="999"/>
      <c r="F4" s="156" t="s">
        <v>27</v>
      </c>
      <c r="G4" s="977" t="str">
        <f>IF('START HERE'!E21="","",'START HERE'!E21)</f>
        <v/>
      </c>
      <c r="H4" s="977"/>
      <c r="I4" s="155" t="s">
        <v>35</v>
      </c>
      <c r="J4" s="978" t="str">
        <f>IF('START HERE'!E22="","",'START HERE'!E22)</f>
        <v/>
      </c>
      <c r="K4" s="978"/>
      <c r="O4" s="8" t="s">
        <v>16</v>
      </c>
    </row>
    <row r="5" spans="2:16" s="8" customFormat="1" ht="18" customHeight="1" x14ac:dyDescent="0.2">
      <c r="B5" s="997"/>
      <c r="C5" s="998"/>
      <c r="D5" s="998"/>
      <c r="E5" s="999"/>
      <c r="F5" s="156" t="s">
        <v>36</v>
      </c>
      <c r="G5" s="980" t="str">
        <f>IF('START HERE'!E20="","",'START HERE'!E20)</f>
        <v/>
      </c>
      <c r="H5" s="980"/>
      <c r="I5" s="980"/>
      <c r="J5" s="980"/>
      <c r="K5" s="980"/>
    </row>
    <row r="6" spans="2:16" s="8" customFormat="1" ht="22.5" customHeight="1" x14ac:dyDescent="0.2">
      <c r="B6" s="997"/>
      <c r="C6" s="998"/>
      <c r="D6" s="998"/>
      <c r="E6" s="999"/>
      <c r="F6" s="156" t="s">
        <v>26</v>
      </c>
      <c r="G6" s="979" t="str">
        <f>IF('START HERE'!E23="","",'START HERE'!E23)</f>
        <v/>
      </c>
      <c r="H6" s="979"/>
      <c r="I6" s="979"/>
      <c r="J6" s="979"/>
      <c r="K6" s="979"/>
    </row>
    <row r="7" spans="2:16" s="72" customFormat="1" ht="20.100000000000001" customHeight="1" x14ac:dyDescent="0.25">
      <c r="B7" s="981" t="s">
        <v>135</v>
      </c>
      <c r="C7" s="982"/>
      <c r="D7" s="982"/>
      <c r="E7" s="982"/>
      <c r="F7" s="982"/>
      <c r="G7" s="982"/>
      <c r="H7" s="982"/>
      <c r="I7" s="982"/>
      <c r="J7" s="982"/>
      <c r="K7" s="983"/>
      <c r="L7" s="71"/>
    </row>
    <row r="8" spans="2:16" s="72" customFormat="1" ht="20.100000000000001" customHeight="1" x14ac:dyDescent="0.3">
      <c r="B8" s="984" t="s">
        <v>321</v>
      </c>
      <c r="C8" s="985"/>
      <c r="D8" s="985"/>
      <c r="E8" s="985"/>
      <c r="F8" s="985"/>
      <c r="G8" s="985"/>
      <c r="H8" s="985"/>
      <c r="I8" s="985"/>
      <c r="J8" s="985"/>
      <c r="K8" s="986"/>
      <c r="L8" s="71"/>
    </row>
    <row r="9" spans="2:16" s="100" customFormat="1" ht="37.5" customHeight="1" x14ac:dyDescent="0.25">
      <c r="B9" s="987" t="s">
        <v>412</v>
      </c>
      <c r="C9" s="988"/>
      <c r="D9" s="988"/>
      <c r="E9" s="988"/>
      <c r="F9" s="988"/>
      <c r="G9" s="988"/>
      <c r="H9" s="988"/>
      <c r="I9" s="988"/>
      <c r="J9" s="988"/>
      <c r="K9" s="989"/>
      <c r="L9" s="371"/>
      <c r="M9" s="121"/>
      <c r="N9" s="121"/>
      <c r="O9" s="121"/>
      <c r="P9" s="121"/>
    </row>
    <row r="10" spans="2:16" s="100" customFormat="1" ht="37.5" customHeight="1" x14ac:dyDescent="0.25">
      <c r="B10" s="987" t="s">
        <v>413</v>
      </c>
      <c r="C10" s="988"/>
      <c r="D10" s="988"/>
      <c r="E10" s="988"/>
      <c r="F10" s="1000"/>
      <c r="G10" s="1001"/>
      <c r="H10" s="1002" t="s">
        <v>320</v>
      </c>
      <c r="I10" s="1002"/>
      <c r="J10" s="1002"/>
      <c r="K10" s="1003"/>
      <c r="M10" s="121"/>
      <c r="N10" s="121"/>
      <c r="O10" s="121"/>
      <c r="P10" s="121"/>
    </row>
    <row r="11" spans="2:16" s="72" customFormat="1" ht="20.100000000000001" customHeight="1" x14ac:dyDescent="0.2">
      <c r="B11" s="990" t="s">
        <v>230</v>
      </c>
      <c r="C11" s="991"/>
      <c r="D11" s="991"/>
      <c r="E11" s="991"/>
      <c r="F11" s="992"/>
      <c r="G11" s="992"/>
      <c r="H11" s="991"/>
      <c r="I11" s="991"/>
      <c r="J11" s="991"/>
      <c r="K11" s="993"/>
      <c r="L11" s="121"/>
      <c r="M11" s="121"/>
      <c r="N11" s="121"/>
      <c r="O11" s="121"/>
      <c r="P11" s="121"/>
    </row>
    <row r="12" spans="2:16" s="72" customFormat="1" ht="20.100000000000001" customHeight="1" x14ac:dyDescent="0.2">
      <c r="B12" s="972" t="s">
        <v>317</v>
      </c>
      <c r="C12" s="973"/>
      <c r="D12" s="973"/>
      <c r="E12" s="973"/>
      <c r="F12" s="973"/>
      <c r="G12" s="973"/>
      <c r="H12" s="973"/>
      <c r="I12" s="973"/>
      <c r="J12" s="973"/>
      <c r="K12" s="974"/>
      <c r="L12" s="71"/>
    </row>
    <row r="13" spans="2:16" s="72" customFormat="1" ht="20.100000000000001" customHeight="1" x14ac:dyDescent="0.2">
      <c r="B13" s="203" t="s">
        <v>10</v>
      </c>
      <c r="C13" s="202"/>
      <c r="D13" s="203" t="s">
        <v>318</v>
      </c>
      <c r="E13" s="1004"/>
      <c r="F13" s="1004"/>
      <c r="G13" s="1004"/>
      <c r="H13" s="204" t="s">
        <v>319</v>
      </c>
      <c r="I13" s="201">
        <v>0</v>
      </c>
      <c r="J13" s="1005" t="s">
        <v>327</v>
      </c>
      <c r="K13" s="1006"/>
      <c r="L13" s="71"/>
    </row>
    <row r="14" spans="2:16" s="72" customFormat="1" ht="20.100000000000001" customHeight="1" x14ac:dyDescent="0.2">
      <c r="B14" s="203" t="s">
        <v>10</v>
      </c>
      <c r="C14" s="202"/>
      <c r="D14" s="203" t="s">
        <v>318</v>
      </c>
      <c r="E14" s="1004"/>
      <c r="F14" s="1004"/>
      <c r="G14" s="1004"/>
      <c r="H14" s="204" t="s">
        <v>319</v>
      </c>
      <c r="I14" s="201">
        <v>0</v>
      </c>
      <c r="J14" s="1007"/>
      <c r="K14" s="1008"/>
      <c r="L14" s="71"/>
    </row>
    <row r="15" spans="2:16" s="72" customFormat="1" ht="20.100000000000001" customHeight="1" x14ac:dyDescent="0.2">
      <c r="B15" s="203" t="s">
        <v>10</v>
      </c>
      <c r="C15" s="202"/>
      <c r="D15" s="203" t="s">
        <v>318</v>
      </c>
      <c r="E15" s="1004"/>
      <c r="F15" s="1004"/>
      <c r="G15" s="1004"/>
      <c r="H15" s="204" t="s">
        <v>319</v>
      </c>
      <c r="I15" s="201">
        <v>0</v>
      </c>
      <c r="J15" s="1007"/>
      <c r="K15" s="1008"/>
      <c r="L15" s="71"/>
    </row>
    <row r="16" spans="2:16" s="72" customFormat="1" ht="20.100000000000001" customHeight="1" x14ac:dyDescent="0.2">
      <c r="B16" s="203" t="s">
        <v>10</v>
      </c>
      <c r="C16" s="202"/>
      <c r="D16" s="203" t="s">
        <v>318</v>
      </c>
      <c r="E16" s="1004"/>
      <c r="F16" s="1004"/>
      <c r="G16" s="1004"/>
      <c r="H16" s="204" t="s">
        <v>319</v>
      </c>
      <c r="I16" s="201">
        <v>0</v>
      </c>
      <c r="J16" s="1007"/>
      <c r="K16" s="1008"/>
      <c r="L16" s="71"/>
    </row>
    <row r="17" spans="1:17" s="72" customFormat="1" ht="20.100000000000001" customHeight="1" x14ac:dyDescent="0.2">
      <c r="B17" s="203" t="s">
        <v>10</v>
      </c>
      <c r="C17" s="202"/>
      <c r="D17" s="203" t="s">
        <v>318</v>
      </c>
      <c r="E17" s="1004"/>
      <c r="F17" s="1004"/>
      <c r="G17" s="1004"/>
      <c r="H17" s="204" t="s">
        <v>319</v>
      </c>
      <c r="I17" s="201">
        <v>0</v>
      </c>
      <c r="J17" s="1007"/>
      <c r="K17" s="1008"/>
      <c r="L17" s="71"/>
    </row>
    <row r="18" spans="1:17" s="72" customFormat="1" ht="20.100000000000001" customHeight="1" x14ac:dyDescent="0.2">
      <c r="B18" s="203" t="s">
        <v>10</v>
      </c>
      <c r="C18" s="202"/>
      <c r="D18" s="203" t="s">
        <v>318</v>
      </c>
      <c r="E18" s="1004"/>
      <c r="F18" s="1004"/>
      <c r="G18" s="1004"/>
      <c r="H18" s="204" t="s">
        <v>319</v>
      </c>
      <c r="I18" s="201">
        <v>0</v>
      </c>
      <c r="J18" s="1007"/>
      <c r="K18" s="1008"/>
      <c r="L18" s="71"/>
    </row>
    <row r="19" spans="1:17" s="72" customFormat="1" ht="20.100000000000001" customHeight="1" x14ac:dyDescent="0.2">
      <c r="B19" s="203" t="s">
        <v>10</v>
      </c>
      <c r="C19" s="202"/>
      <c r="D19" s="203" t="s">
        <v>318</v>
      </c>
      <c r="E19" s="1004"/>
      <c r="F19" s="1004"/>
      <c r="G19" s="1004"/>
      <c r="H19" s="204" t="s">
        <v>319</v>
      </c>
      <c r="I19" s="201">
        <v>0</v>
      </c>
      <c r="J19" s="1007"/>
      <c r="K19" s="1008"/>
      <c r="L19" s="71"/>
    </row>
    <row r="20" spans="1:17" s="72" customFormat="1" ht="20.100000000000001" customHeight="1" thickBot="1" x14ac:dyDescent="0.25">
      <c r="B20" s="203" t="s">
        <v>10</v>
      </c>
      <c r="C20" s="202"/>
      <c r="D20" s="203" t="s">
        <v>318</v>
      </c>
      <c r="E20" s="1004"/>
      <c r="F20" s="1004"/>
      <c r="G20" s="1004"/>
      <c r="H20" s="204" t="s">
        <v>319</v>
      </c>
      <c r="I20" s="201">
        <v>0</v>
      </c>
      <c r="J20" s="1009"/>
      <c r="K20" s="1010"/>
      <c r="L20" s="71"/>
    </row>
    <row r="21" spans="1:17" s="72" customFormat="1" ht="42.75" customHeight="1" thickBot="1" x14ac:dyDescent="0.25">
      <c r="B21" s="1014" t="s">
        <v>283</v>
      </c>
      <c r="C21" s="1015"/>
      <c r="D21" s="1015"/>
      <c r="E21" s="1015"/>
      <c r="F21" s="1015"/>
      <c r="G21" s="1015"/>
      <c r="H21" s="1015"/>
      <c r="I21" s="1015"/>
      <c r="J21" s="1015"/>
      <c r="K21" s="1016"/>
      <c r="L21" s="1012" t="s">
        <v>326</v>
      </c>
    </row>
    <row r="22" spans="1:17" s="72" customFormat="1" ht="20.100000000000001" customHeight="1" x14ac:dyDescent="0.2">
      <c r="B22" s="929"/>
      <c r="C22" s="930"/>
      <c r="D22" s="930"/>
      <c r="E22" s="930"/>
      <c r="F22" s="930"/>
      <c r="G22" s="930"/>
      <c r="H22" s="930"/>
      <c r="I22" s="930"/>
      <c r="J22" s="930"/>
      <c r="K22" s="931"/>
      <c r="L22" s="1013"/>
    </row>
    <row r="23" spans="1:17" s="72" customFormat="1" ht="20.100000000000001" customHeight="1" x14ac:dyDescent="0.2">
      <c r="B23" s="932"/>
      <c r="C23" s="933"/>
      <c r="D23" s="933"/>
      <c r="E23" s="933"/>
      <c r="F23" s="933"/>
      <c r="G23" s="933"/>
      <c r="H23" s="933"/>
      <c r="I23" s="933"/>
      <c r="J23" s="933"/>
      <c r="K23" s="934"/>
      <c r="L23" s="1013"/>
    </row>
    <row r="24" spans="1:17" s="72" customFormat="1" ht="20.100000000000001" customHeight="1" x14ac:dyDescent="0.2">
      <c r="B24" s="932"/>
      <c r="C24" s="933"/>
      <c r="D24" s="933"/>
      <c r="E24" s="933"/>
      <c r="F24" s="933"/>
      <c r="G24" s="933"/>
      <c r="H24" s="933"/>
      <c r="I24" s="933"/>
      <c r="J24" s="933"/>
      <c r="K24" s="934"/>
      <c r="L24" s="1013"/>
    </row>
    <row r="25" spans="1:17" s="72" customFormat="1" ht="20.100000000000001" customHeight="1" x14ac:dyDescent="0.2">
      <c r="B25" s="932"/>
      <c r="C25" s="933"/>
      <c r="D25" s="933"/>
      <c r="E25" s="933"/>
      <c r="F25" s="933"/>
      <c r="G25" s="933"/>
      <c r="H25" s="933"/>
      <c r="I25" s="933"/>
      <c r="J25" s="933"/>
      <c r="K25" s="934"/>
      <c r="L25" s="1013"/>
    </row>
    <row r="26" spans="1:17" s="72" customFormat="1" ht="20.100000000000001" customHeight="1" x14ac:dyDescent="0.2">
      <c r="B26" s="932"/>
      <c r="C26" s="933"/>
      <c r="D26" s="933"/>
      <c r="E26" s="933"/>
      <c r="F26" s="933"/>
      <c r="G26" s="933"/>
      <c r="H26" s="933"/>
      <c r="I26" s="933"/>
      <c r="J26" s="933"/>
      <c r="K26" s="934"/>
      <c r="L26" s="1013"/>
    </row>
    <row r="27" spans="1:17" s="72" customFormat="1" ht="20.100000000000001" customHeight="1" x14ac:dyDescent="0.2">
      <c r="B27" s="932"/>
      <c r="C27" s="933"/>
      <c r="D27" s="933"/>
      <c r="E27" s="933"/>
      <c r="F27" s="933"/>
      <c r="G27" s="933"/>
      <c r="H27" s="933"/>
      <c r="I27" s="933"/>
      <c r="J27" s="933"/>
      <c r="K27" s="934"/>
      <c r="L27" s="1013"/>
    </row>
    <row r="28" spans="1:17" s="72" customFormat="1" ht="20.100000000000001" customHeight="1" thickBot="1" x14ac:dyDescent="0.25">
      <c r="B28" s="935"/>
      <c r="C28" s="936"/>
      <c r="D28" s="936"/>
      <c r="E28" s="936"/>
      <c r="F28" s="936"/>
      <c r="G28" s="936"/>
      <c r="H28" s="936"/>
      <c r="I28" s="936"/>
      <c r="J28" s="936"/>
      <c r="K28" s="937"/>
      <c r="L28" s="1013"/>
    </row>
    <row r="29" spans="1:17" s="72" customFormat="1" ht="40.5" customHeight="1" thickBot="1" x14ac:dyDescent="0.25">
      <c r="B29" s="926" t="s">
        <v>215</v>
      </c>
      <c r="C29" s="927"/>
      <c r="D29" s="927"/>
      <c r="E29" s="927"/>
      <c r="F29" s="927"/>
      <c r="G29" s="927"/>
      <c r="H29" s="927"/>
      <c r="I29" s="927"/>
      <c r="J29" s="927"/>
      <c r="K29" s="928"/>
      <c r="L29" s="71"/>
    </row>
    <row r="30" spans="1:17" ht="15" customHeight="1" x14ac:dyDescent="0.2">
      <c r="A30" s="6"/>
      <c r="B30" s="938" t="s">
        <v>117</v>
      </c>
      <c r="C30" s="939"/>
      <c r="D30" s="939"/>
      <c r="E30" s="939" t="s">
        <v>322</v>
      </c>
      <c r="F30" s="939"/>
      <c r="G30" s="939" t="s">
        <v>323</v>
      </c>
      <c r="H30" s="939"/>
      <c r="I30" s="939"/>
      <c r="J30" s="939"/>
      <c r="K30" s="1011"/>
      <c r="L30" s="920"/>
      <c r="M30" s="921"/>
      <c r="N30" s="109"/>
      <c r="O30" s="109"/>
      <c r="P30" s="109"/>
      <c r="Q30" s="109"/>
    </row>
    <row r="31" spans="1:17" ht="15" customHeight="1" x14ac:dyDescent="0.2">
      <c r="B31" s="940"/>
      <c r="C31" s="940"/>
      <c r="D31" s="940"/>
      <c r="E31" s="940"/>
      <c r="F31" s="940"/>
      <c r="G31" s="940"/>
      <c r="H31" s="940"/>
      <c r="I31" s="940"/>
      <c r="J31" s="940"/>
      <c r="K31" s="940"/>
      <c r="L31" s="921"/>
      <c r="M31" s="921"/>
      <c r="N31" s="109"/>
      <c r="O31" s="109"/>
      <c r="P31" s="109"/>
      <c r="Q31" s="109"/>
    </row>
    <row r="32" spans="1:17" ht="15" customHeight="1" x14ac:dyDescent="0.2">
      <c r="B32" s="940"/>
      <c r="C32" s="940"/>
      <c r="D32" s="940"/>
      <c r="E32" s="940"/>
      <c r="F32" s="940"/>
      <c r="G32" s="940"/>
      <c r="H32" s="940"/>
      <c r="I32" s="940"/>
      <c r="J32" s="940"/>
      <c r="K32" s="940"/>
      <c r="L32" s="921"/>
      <c r="M32" s="921"/>
      <c r="N32" s="109"/>
      <c r="O32" s="109"/>
      <c r="P32" s="109"/>
      <c r="Q32" s="109"/>
    </row>
    <row r="33" spans="1:17" ht="15" customHeight="1" x14ac:dyDescent="0.2">
      <c r="B33" s="940"/>
      <c r="C33" s="940"/>
      <c r="D33" s="940"/>
      <c r="E33" s="940"/>
      <c r="F33" s="940"/>
      <c r="G33" s="940"/>
      <c r="H33" s="940"/>
      <c r="I33" s="940"/>
      <c r="J33" s="940"/>
      <c r="K33" s="940"/>
      <c r="L33" s="70"/>
      <c r="M33" s="109"/>
      <c r="N33" s="109"/>
      <c r="O33" s="109"/>
      <c r="P33" s="109"/>
      <c r="Q33" s="109"/>
    </row>
    <row r="34" spans="1:17" ht="15" customHeight="1" x14ac:dyDescent="0.2">
      <c r="B34" s="940"/>
      <c r="C34" s="940"/>
      <c r="D34" s="940"/>
      <c r="E34" s="940"/>
      <c r="F34" s="940"/>
      <c r="G34" s="940"/>
      <c r="H34" s="940"/>
      <c r="I34" s="940"/>
      <c r="J34" s="940"/>
      <c r="K34" s="940"/>
      <c r="L34" s="70"/>
      <c r="M34" s="109"/>
      <c r="N34" s="109"/>
      <c r="O34" s="109"/>
      <c r="P34" s="109"/>
      <c r="Q34" s="109"/>
    </row>
    <row r="35" spans="1:17" ht="15" customHeight="1" x14ac:dyDescent="0.2">
      <c r="B35" s="940"/>
      <c r="C35" s="940"/>
      <c r="D35" s="940"/>
      <c r="E35" s="940"/>
      <c r="F35" s="940"/>
      <c r="G35" s="940"/>
      <c r="H35" s="940"/>
      <c r="I35" s="940"/>
      <c r="J35" s="940"/>
      <c r="K35" s="940"/>
      <c r="L35" s="70"/>
      <c r="M35" s="109"/>
      <c r="N35" s="109"/>
      <c r="O35" s="109"/>
      <c r="P35" s="109"/>
      <c r="Q35" s="109"/>
    </row>
    <row r="36" spans="1:17" ht="15" customHeight="1" x14ac:dyDescent="0.2">
      <c r="B36" s="940"/>
      <c r="C36" s="940"/>
      <c r="D36" s="940"/>
      <c r="E36" s="940"/>
      <c r="F36" s="940"/>
      <c r="G36" s="940"/>
      <c r="H36" s="940"/>
      <c r="I36" s="940"/>
      <c r="J36" s="940"/>
      <c r="K36" s="940"/>
      <c r="L36" s="70"/>
      <c r="M36" s="109"/>
      <c r="N36" s="109"/>
      <c r="O36" s="109"/>
      <c r="P36" s="109"/>
      <c r="Q36" s="109"/>
    </row>
    <row r="37" spans="1:17" s="16" customFormat="1" ht="15" customHeight="1" x14ac:dyDescent="0.25">
      <c r="A37" s="15"/>
      <c r="B37" s="940"/>
      <c r="C37" s="940"/>
      <c r="D37" s="940"/>
      <c r="E37" s="940"/>
      <c r="F37" s="940"/>
      <c r="G37" s="940"/>
      <c r="H37" s="940"/>
      <c r="I37" s="940"/>
      <c r="J37" s="940"/>
      <c r="K37" s="940"/>
      <c r="L37" s="70"/>
      <c r="M37" s="109"/>
      <c r="N37" s="109"/>
      <c r="O37" s="109"/>
      <c r="P37" s="109"/>
      <c r="Q37" s="109"/>
    </row>
    <row r="38" spans="1:17" s="12" customFormat="1" ht="15" customHeight="1" x14ac:dyDescent="0.2">
      <c r="A38" s="15"/>
      <c r="B38" s="940"/>
      <c r="C38" s="940"/>
      <c r="D38" s="940"/>
      <c r="E38" s="940"/>
      <c r="F38" s="940"/>
      <c r="G38" s="940"/>
      <c r="H38" s="940"/>
      <c r="I38" s="940"/>
      <c r="J38" s="940"/>
      <c r="K38" s="940"/>
      <c r="L38" s="70"/>
    </row>
    <row r="39" spans="1:17" ht="15" customHeight="1" x14ac:dyDescent="0.2">
      <c r="B39" s="940"/>
      <c r="C39" s="940"/>
      <c r="D39" s="940"/>
      <c r="E39" s="940"/>
      <c r="F39" s="940"/>
      <c r="G39" s="940"/>
      <c r="H39" s="940"/>
      <c r="I39" s="940"/>
      <c r="J39" s="940"/>
      <c r="K39" s="940"/>
    </row>
    <row r="40" spans="1:17" ht="15" customHeight="1" x14ac:dyDescent="0.2">
      <c r="B40" s="940"/>
      <c r="C40" s="940"/>
      <c r="D40" s="940"/>
      <c r="E40" s="940"/>
      <c r="F40" s="940"/>
      <c r="G40" s="940"/>
      <c r="H40" s="940"/>
      <c r="I40" s="940"/>
      <c r="J40" s="940"/>
      <c r="K40" s="940"/>
    </row>
    <row r="41" spans="1:17" ht="15" customHeight="1" x14ac:dyDescent="0.2">
      <c r="B41" s="940"/>
      <c r="C41" s="940"/>
      <c r="D41" s="940"/>
      <c r="E41" s="940"/>
      <c r="F41" s="940"/>
      <c r="G41" s="940"/>
      <c r="H41" s="940"/>
      <c r="I41" s="940"/>
      <c r="J41" s="940"/>
      <c r="K41" s="940"/>
    </row>
    <row r="42" spans="1:17" ht="15" customHeight="1" x14ac:dyDescent="0.2">
      <c r="B42" s="940"/>
      <c r="C42" s="940"/>
      <c r="D42" s="940"/>
      <c r="E42" s="940"/>
      <c r="F42" s="940"/>
      <c r="G42" s="940"/>
      <c r="H42" s="940"/>
      <c r="I42" s="940"/>
      <c r="J42" s="940"/>
      <c r="K42" s="940"/>
    </row>
    <row r="43" spans="1:17" ht="69.75" customHeight="1" thickBot="1" x14ac:dyDescent="0.25">
      <c r="B43" s="922" t="s">
        <v>324</v>
      </c>
      <c r="C43" s="923"/>
      <c r="D43" s="923"/>
      <c r="E43" s="923"/>
      <c r="F43" s="923"/>
      <c r="G43" s="923"/>
      <c r="H43" s="923"/>
      <c r="I43" s="923"/>
      <c r="J43" s="924"/>
      <c r="K43" s="925"/>
    </row>
    <row r="44" spans="1:17" ht="18" customHeight="1" x14ac:dyDescent="0.2">
      <c r="B44" s="962" t="s">
        <v>218</v>
      </c>
      <c r="C44" s="963"/>
      <c r="D44" s="963"/>
      <c r="E44" s="964"/>
      <c r="F44" s="958" t="s">
        <v>216</v>
      </c>
      <c r="G44" s="960"/>
      <c r="H44" s="947" t="s">
        <v>325</v>
      </c>
      <c r="I44" s="948"/>
      <c r="J44" s="951">
        <v>0</v>
      </c>
      <c r="K44" s="952"/>
    </row>
    <row r="45" spans="1:17" ht="14.25" customHeight="1" thickBot="1" x14ac:dyDescent="0.25">
      <c r="B45" s="965"/>
      <c r="C45" s="966"/>
      <c r="D45" s="966"/>
      <c r="E45" s="967"/>
      <c r="F45" s="959"/>
      <c r="G45" s="961"/>
      <c r="H45" s="949"/>
      <c r="I45" s="950"/>
      <c r="J45" s="953"/>
      <c r="K45" s="954"/>
    </row>
    <row r="46" spans="1:17" x14ac:dyDescent="0.2">
      <c r="B46" s="955"/>
      <c r="C46" s="956"/>
      <c r="D46" s="956"/>
      <c r="E46" s="956"/>
      <c r="F46" s="956"/>
      <c r="G46" s="956"/>
      <c r="H46" s="956"/>
      <c r="I46" s="956"/>
      <c r="J46" s="956"/>
      <c r="K46" s="957"/>
    </row>
    <row r="47" spans="1:17" s="110" customFormat="1" x14ac:dyDescent="0.2">
      <c r="B47" s="968"/>
      <c r="C47" s="969"/>
      <c r="D47" s="969"/>
      <c r="E47" s="969"/>
      <c r="F47" s="969"/>
      <c r="G47" s="969"/>
      <c r="H47" s="969"/>
      <c r="I47" s="969"/>
      <c r="J47" s="969"/>
      <c r="K47" s="970"/>
      <c r="L47" s="111"/>
    </row>
    <row r="48" spans="1:17" x14ac:dyDescent="0.2">
      <c r="B48" s="941" t="s">
        <v>170</v>
      </c>
      <c r="C48" s="942"/>
      <c r="D48" s="942"/>
      <c r="E48" s="942"/>
      <c r="F48" s="942"/>
      <c r="G48" s="942"/>
      <c r="H48" s="942"/>
      <c r="I48" s="942"/>
      <c r="J48" s="942"/>
      <c r="K48" s="943"/>
    </row>
    <row r="49" spans="2:11" ht="21" customHeight="1" x14ac:dyDescent="0.2">
      <c r="B49" s="944"/>
      <c r="C49" s="945"/>
      <c r="D49" s="945"/>
      <c r="E49" s="945"/>
      <c r="F49" s="945"/>
      <c r="G49" s="945"/>
      <c r="H49" s="945"/>
      <c r="I49" s="945"/>
      <c r="J49" s="945"/>
      <c r="K49" s="946"/>
    </row>
  </sheetData>
  <sheetProtection algorithmName="SHA-512" hashValue="UorscVf2280dmXXyXogi4UP5b7JsRjagZlDw1dzi+bpyU+lqwSJhPrn4U6C9crgsf2r1ae/9oO9nUQMKq8I2LA==" saltValue="Flh0X6vT+ZUwDm5eMOI10w==" spinCount="100000" sheet="1" objects="1" scenarios="1"/>
  <mergeCells count="78">
    <mergeCell ref="L21:L28"/>
    <mergeCell ref="E41:F41"/>
    <mergeCell ref="E42:F42"/>
    <mergeCell ref="G31:K31"/>
    <mergeCell ref="G32:K32"/>
    <mergeCell ref="G33:K33"/>
    <mergeCell ref="G34:K34"/>
    <mergeCell ref="G35:K35"/>
    <mergeCell ref="G36:K36"/>
    <mergeCell ref="G37:K37"/>
    <mergeCell ref="G38:K38"/>
    <mergeCell ref="G39:K39"/>
    <mergeCell ref="G40:K40"/>
    <mergeCell ref="G41:K41"/>
    <mergeCell ref="G42:K42"/>
    <mergeCell ref="B21:K21"/>
    <mergeCell ref="B42:D42"/>
    <mergeCell ref="G30:K30"/>
    <mergeCell ref="E30:F30"/>
    <mergeCell ref="E31:F31"/>
    <mergeCell ref="E32:F32"/>
    <mergeCell ref="E33:F33"/>
    <mergeCell ref="E34:F34"/>
    <mergeCell ref="E35:F35"/>
    <mergeCell ref="E36:F36"/>
    <mergeCell ref="E37:F37"/>
    <mergeCell ref="E38:F38"/>
    <mergeCell ref="E39:F39"/>
    <mergeCell ref="E40:F40"/>
    <mergeCell ref="E18:G18"/>
    <mergeCell ref="E20:G20"/>
    <mergeCell ref="J13:K20"/>
    <mergeCell ref="E17:G17"/>
    <mergeCell ref="E19:G19"/>
    <mergeCell ref="E13:G13"/>
    <mergeCell ref="E14:G14"/>
    <mergeCell ref="E15:G15"/>
    <mergeCell ref="E16:G16"/>
    <mergeCell ref="G3:K3"/>
    <mergeCell ref="B12:K12"/>
    <mergeCell ref="G2:H2"/>
    <mergeCell ref="J2:K2"/>
    <mergeCell ref="G4:H4"/>
    <mergeCell ref="J4:K4"/>
    <mergeCell ref="G6:K6"/>
    <mergeCell ref="G5:K5"/>
    <mergeCell ref="B7:K7"/>
    <mergeCell ref="B8:K8"/>
    <mergeCell ref="B9:K9"/>
    <mergeCell ref="B11:K11"/>
    <mergeCell ref="B2:E6"/>
    <mergeCell ref="B10:E10"/>
    <mergeCell ref="F10:G10"/>
    <mergeCell ref="H10:K10"/>
    <mergeCell ref="B48:K49"/>
    <mergeCell ref="H44:I45"/>
    <mergeCell ref="J44:K45"/>
    <mergeCell ref="B46:K46"/>
    <mergeCell ref="F44:F45"/>
    <mergeCell ref="G44:G45"/>
    <mergeCell ref="B44:E45"/>
    <mergeCell ref="B47:K47"/>
    <mergeCell ref="L30:M32"/>
    <mergeCell ref="B43:K43"/>
    <mergeCell ref="B29:K29"/>
    <mergeCell ref="B22:K28"/>
    <mergeCell ref="B30:D30"/>
    <mergeCell ref="B31:D31"/>
    <mergeCell ref="B32:D32"/>
    <mergeCell ref="B33:D33"/>
    <mergeCell ref="B34:D34"/>
    <mergeCell ref="B35:D35"/>
    <mergeCell ref="B36:D36"/>
    <mergeCell ref="B37:D37"/>
    <mergeCell ref="B38:D38"/>
    <mergeCell ref="B39:D39"/>
    <mergeCell ref="B40:D40"/>
    <mergeCell ref="B41:D41"/>
  </mergeCells>
  <phoneticPr fontId="0" type="noConversion"/>
  <dataValidations count="1">
    <dataValidation type="list" allowBlank="1" showInputMessage="1" showErrorMessage="1" sqref="F44:F45">
      <formula1>$O$2:$O$4</formula1>
    </dataValidation>
  </dataValidations>
  <printOptions horizontalCentered="1"/>
  <pageMargins left="0.3" right="0.34" top="0.54" bottom="0.5" header="0.2" footer="0.2"/>
  <pageSetup scale="75" orientation="portrait" r:id="rId1"/>
  <headerFooter>
    <oddFooter xml:space="preserve">&amp;L&amp;8File: &amp;F
Tab: &amp;A&amp;CRevised 1/17/2020&amp;R&amp;8
&amp;D
&amp;T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FAQ</vt:lpstr>
      <vt:lpstr>START HERE</vt:lpstr>
      <vt:lpstr>PTT</vt:lpstr>
      <vt:lpstr>TR ADV AGMT</vt:lpstr>
      <vt:lpstr>TV pg1</vt:lpstr>
      <vt:lpstr>TV pg2</vt:lpstr>
      <vt:lpstr>Multi Trip Mileage</vt:lpstr>
      <vt:lpstr>BREF</vt:lpstr>
      <vt:lpstr>Reg Ck Form</vt:lpstr>
      <vt:lpstr>PCard Instructions</vt:lpstr>
      <vt:lpstr>BREF!Print_Area</vt:lpstr>
      <vt:lpstr>INSTRUCTIONS!Print_Area</vt:lpstr>
      <vt:lpstr>'Multi Trip Mileage'!Print_Area</vt:lpstr>
      <vt:lpstr>'PCard Instructions'!Print_Area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Diana West &amp; Regina Knight</dc:creator>
  <cp:lastModifiedBy>Deidre Edwards</cp:lastModifiedBy>
  <cp:lastPrinted>2020-01-07T21:22:23Z</cp:lastPrinted>
  <dcterms:created xsi:type="dcterms:W3CDTF">2005-02-21T22:27:16Z</dcterms:created>
  <dcterms:modified xsi:type="dcterms:W3CDTF">2020-01-15T15:17:10Z</dcterms:modified>
</cp:coreProperties>
</file>