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https://smttt-my.sharepoint.com/personal/w305249_usm_edu1/Documents/Documents/RFP/Document Managment System/"/>
    </mc:Choice>
  </mc:AlternateContent>
  <xr:revisionPtr revIDLastSave="0" documentId="8_{1CEB702C-71D6-4582-A233-87978F966D60}" xr6:coauthVersionLast="47" xr6:coauthVersionMax="47" xr10:uidLastSave="{00000000-0000-0000-0000-000000000000}"/>
  <bookViews>
    <workbookView xWindow="-120" yWindow="-120" windowWidth="29040" windowHeight="15840" activeTab="1" xr2:uid="{00000000-000D-0000-FFFF-FFFF00000000}"/>
  </bookViews>
  <sheets>
    <sheet name="Bid Summary" sheetId="3" r:id="rId1"/>
    <sheet name="Requirements" sheetId="1" r:id="rId2"/>
  </sheets>
  <definedNames>
    <definedName name="_xlnm._FilterDatabase" localSheetId="1" hidden="1">Requirements!$A$2:$F$156</definedName>
    <definedName name="_xlnm.Print_Titles" localSheetId="1">Requirements!$2:$2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 l="1"/>
  <c r="A6" i="1"/>
  <c r="A7" i="1"/>
  <c r="A9" i="1"/>
  <c r="A10" i="1"/>
  <c r="A11" i="1"/>
  <c r="A12" i="1"/>
  <c r="A13" i="1"/>
  <c r="A14" i="1"/>
  <c r="A15" i="1"/>
  <c r="A16" i="1"/>
  <c r="A17" i="1"/>
  <c r="A18"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7"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1" i="1"/>
  <c r="A153" i="1"/>
  <c r="A155" i="1"/>
  <c r="A156" i="1"/>
  <c r="A157" i="1"/>
  <c r="C20" i="3"/>
  <c r="B20" i="1"/>
  <c r="B9" i="1"/>
  <c r="A4" i="1" l="1"/>
  <c r="M2" i="3" l="1"/>
  <c r="A160" i="1" l="1"/>
  <c r="B10" i="1" l="1"/>
  <c r="B11" i="1" s="1"/>
  <c r="B12" i="1" s="1"/>
  <c r="B13" i="1" s="1"/>
  <c r="B14" i="1" s="1"/>
  <c r="B15" i="1" s="1"/>
  <c r="B16" i="1" s="1"/>
  <c r="B17" i="1" s="1"/>
  <c r="B18" i="1" s="1"/>
  <c r="B21" i="1" l="1"/>
  <c r="B22" i="1" s="1"/>
  <c r="B23" i="1" s="1"/>
  <c r="B24" i="1" s="1"/>
  <c r="B25" i="1" s="1"/>
  <c r="B26" i="1" s="1"/>
  <c r="B27" i="1" s="1"/>
  <c r="B28" i="1" s="1"/>
  <c r="B29" i="1" s="1"/>
  <c r="B30" i="1" s="1"/>
  <c r="B31" i="1" s="1"/>
  <c r="B32" i="1" s="1"/>
  <c r="B33" i="1" l="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3" i="1" s="1"/>
  <c r="B64" i="1" l="1"/>
  <c r="B65" i="1" s="1"/>
  <c r="B66" i="1" s="1"/>
  <c r="B67" i="1" s="1"/>
  <c r="B68" i="1" s="1"/>
  <c r="B69" i="1" s="1"/>
  <c r="B70" i="1" s="1"/>
  <c r="B71" i="1" s="1"/>
  <c r="B72" i="1" s="1"/>
  <c r="B73" i="1" s="1"/>
  <c r="B74" i="1" s="1"/>
  <c r="B75" i="1" s="1"/>
  <c r="B77" i="1" l="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1" i="1" s="1"/>
  <c r="B153" i="1" s="1"/>
  <c r="B155" i="1" s="1"/>
  <c r="B156" i="1" s="1"/>
  <c r="B157" i="1" s="1"/>
  <c r="B8" i="3"/>
  <c r="B20" i="3" s="1"/>
  <c r="B12" i="3"/>
  <c r="B10" i="3"/>
  <c r="B14" i="3"/>
  <c r="G20" i="3"/>
  <c r="G6" i="3"/>
  <c r="C6" i="3"/>
  <c r="K6" i="3" s="1"/>
  <c r="K20" i="3" s="1"/>
  <c r="E6" i="3" l="1"/>
  <c r="E20" i="3" s="1"/>
  <c r="I6" i="3"/>
  <c r="I20" i="3" s="1"/>
</calcChain>
</file>

<file path=xl/sharedStrings.xml><?xml version="1.0" encoding="utf-8"?>
<sst xmlns="http://schemas.openxmlformats.org/spreadsheetml/2006/main" count="321" uniqueCount="177">
  <si>
    <t>Bid Summary | RFP 18-XX Campus Analytics</t>
  </si>
  <si>
    <t>Potential Points</t>
  </si>
  <si>
    <t>Bid #1</t>
  </si>
  <si>
    <t>Bid #2</t>
  </si>
  <si>
    <t>Bid #3</t>
  </si>
  <si>
    <t>Bid #4</t>
  </si>
  <si>
    <t>Cost</t>
  </si>
  <si>
    <t>Requirements</t>
  </si>
  <si>
    <t>Proposal Organization</t>
  </si>
  <si>
    <t>Delivery Schedule</t>
  </si>
  <si>
    <t>References</t>
  </si>
  <si>
    <t>Service Level Agreement</t>
  </si>
  <si>
    <t>Total Points</t>
  </si>
  <si>
    <t>RFP for Document Management System</t>
  </si>
  <si>
    <t>Points possible</t>
  </si>
  <si>
    <t>REQUIREMENT ID#</t>
  </si>
  <si>
    <t>REQUIREMENTS DESCRIPTION</t>
  </si>
  <si>
    <t>Required / Optional</t>
  </si>
  <si>
    <t>Yes / No</t>
  </si>
  <si>
    <t>Explanations/Notes (May also be attached to document. Must reference Requirement ID#)</t>
  </si>
  <si>
    <t>User Interface/Accessibility</t>
  </si>
  <si>
    <t>Web content shall meet ISO/IEC 40500:2012 [Web Content Accessibility Guidelines (WCAG) 2.1 AA].</t>
  </si>
  <si>
    <t>R</t>
  </si>
  <si>
    <t>The Vendor shall ensure that mobile applications are independently accessible to and usable by persons with disabilities by ensuring that mobile applications conform to a recognized set of software accessibility standards, such as, EN 301-539, Section 11 (non-web software).</t>
  </si>
  <si>
    <t xml:space="preserve">The solution should provide a reliable mobile touch experience including taps, swipes, and gestures for an optimal interaction experience. </t>
  </si>
  <si>
    <t>O</t>
  </si>
  <si>
    <t>If a cloud solution, the solution must be accessible through the certified standard web browsers such as Safari, Mozilla Firefox, Google Chrome, Microsoft Edge, etc.) Provide a list of all web browsers and associated versions that are usable.</t>
  </si>
  <si>
    <t>Reporting</t>
  </si>
  <si>
    <t>The solution must supply analytics of usage, views, visitors, updates, scans, uploads, and communications/reminders within the application.</t>
  </si>
  <si>
    <t xml:space="preserve">The solution must provide reports that include the types of document received. </t>
  </si>
  <si>
    <t>The solution must provide reports showing the volume of documents managed.</t>
  </si>
  <si>
    <t xml:space="preserve">The solution should provide reports that include the types of documents stored. </t>
  </si>
  <si>
    <t xml:space="preserve">The solution must provide reports that include workflow status or the state of review and/or approval. </t>
  </si>
  <si>
    <t xml:space="preserve">The solution should provide reports that show actions taken on documents. </t>
  </si>
  <si>
    <t xml:space="preserve">The solution must provide a way to access and report historical analytics data. </t>
  </si>
  <si>
    <t xml:space="preserve">The solution must allow the management of analytics filtered by users, device types, documents, actions on documents, authentication, locations, roles, downloads, uploads, searches, etc. </t>
  </si>
  <si>
    <t>The solution must allow custom reports to be created. Please describe how custom reports will be created.</t>
  </si>
  <si>
    <t xml:space="preserve">The solution should provide customizable reporting specific for contracts. </t>
  </si>
  <si>
    <t>Security and Compliance</t>
  </si>
  <si>
    <t>If the code is doing any authentication, techniques to prevent authentication attacks, including brute-force attacks and credential stuffing attacks must be implemented.</t>
  </si>
  <si>
    <t>If the code is doing any authentication, it must not use or provide default credentials.</t>
  </si>
  <si>
    <t xml:space="preserve">The solution must allow us to comply to the General Data Protection Regulations (GDPR) standards to ensure an utmost private and secure process of the users data.
</t>
  </si>
  <si>
    <t>The solution must provide stringent data integrity and confidentiality. Describe how data security and privacy would be handled.</t>
  </si>
  <si>
    <t xml:space="preserve">The solution must provide integration with our existing authentication framework, including but not limited to, LDAP, Shibboleth, Active Directory and Microsoft Azure Single Sign-On. </t>
  </si>
  <si>
    <t xml:space="preserve">The solution must provide role-based access control which requires separate users (no shared accounts) that must be authenticated. </t>
  </si>
  <si>
    <t xml:space="preserve">The solution must allow for different security levels for assigning credentials so that one person has one credential and can access multiple documents, different data , or different levels of information. </t>
  </si>
  <si>
    <t>The solution should allow the administrators to have different levels of access (roles) for data management and reporting.</t>
  </si>
  <si>
    <t xml:space="preserve">The solution should log events, actions, and activity on data that occur in the system to form an audit trail. </t>
  </si>
  <si>
    <t>The solution must provide for the logging and reporting of user and administrator system access.</t>
  </si>
  <si>
    <t>The solution must provide logging and reporting of changes to user and administrator accounts, including the modification of privileges, access, and roles.</t>
  </si>
  <si>
    <t xml:space="preserve">The solution must provide for the logging and reporting of modifications to settings and parameters. </t>
  </si>
  <si>
    <t>If a cloud service, must have implemented FedRAMP moderate baseline controls (though does not need to have ATO).</t>
  </si>
  <si>
    <t xml:space="preserve">Any contract or agreement with the service provider must ensure that USM shall own all right, title, and interest in all data used by, resulting from, and collected using the services provided. </t>
  </si>
  <si>
    <t>Any contract or agreement will require that the Service Provider shall not access USM accounts, or Data, except as required to provide service, respond to technical issues, as required by the express terms of this service, or at USM’s written request.</t>
  </si>
  <si>
    <t>Any contract or agreement will require that the Service Provider shall not store or transfer USM data outside of the United States. This includes backup data and Disaster Recovery locations.</t>
  </si>
  <si>
    <t>All data transmission must be encrypted.</t>
  </si>
  <si>
    <t xml:space="preserve">If data cannot be encrypted at rest: Any contract or agreement will require the Service Provider to maintain, for the duration of the contract, cyber security liability insurance coverage for any loss resulting from a data breach. </t>
  </si>
  <si>
    <t>If data cannot be encrypted at rest: The cyber security liability insurance policy shall be issued by an insurance company acceptable to the State and valid for the entire term of the contract, inclusive of any term extension(s).</t>
  </si>
  <si>
    <t>The Service Provider and the State shall reach agreement on the level of cyber security liability insurance coverage required.</t>
  </si>
  <si>
    <t>If data cannot be encrypted at rest: The cyber security liability insurance policy shall include, but not be limited to, coverage for liabilities arising out of premises, operations, independent contractors, products, completed operations, and liability assumed under an insured contract.</t>
  </si>
  <si>
    <t>If data cannot be encrypted at rest: At a minimum, the cyber security liability insurance policy shall include third party coverage for credit monitoring. notification costs to data breach victims; and regulatory penalties and fines.</t>
  </si>
  <si>
    <t>The cyber security liability insurance policy shall apply separately to each insured against whom claim is made or suit is brought subject to the Service Provider’s limit of liability.</t>
  </si>
  <si>
    <t>If data cannot be encrypted at rest: The cyber security liability insurance policy shall include a provision requiring that the policy cannot be cancelled without thirty (30) days written notice.</t>
  </si>
  <si>
    <t>If data cannot be encrypted at rest: The Service Provider shall be responsible for any deductible or self-insured retention contained in the cyber security liability insurance policy.</t>
  </si>
  <si>
    <t>If data cannot be encrypted at rest: The coverage under the cyber security liability insurance policy shall be primary and not in excess to any other insurance carried by the Service Provider.</t>
  </si>
  <si>
    <t>If data cannot be encrypted at rest: In the event the Service Provider fails to keep in effect at all times the cyber security liability insurance coverage required by this provision, the State may, in addition to any other remedies it may have, terminate the contract upon the occurrence of such event, subject to the provisions of the contract.</t>
  </si>
  <si>
    <t xml:space="preserve">Any contract or agreement will require that the Service Provider shall contact USM upon receipt of any electronic discovery, litigation holds, discovery searches, and expert testimonies related to, or which in any way might reasonably require access to USM's data. </t>
  </si>
  <si>
    <t>Any contract or agreement will require that the Service Provider shall not respond to subpoenas, service of process, or other legal requests related to the USM without first notifying USM unless prohibited by law from providing such notice.</t>
  </si>
  <si>
    <t>Any contract or agreement will require that in the event of termination of the contract, the Service Provider shall implement an orderly return of USM data in CSV or XML or another mutually agreeable format. The Service Provider shall guarantee the subsequent secure disposal of USM data.</t>
  </si>
  <si>
    <t>Any contract or agreement will require that the during any period of suspension of the Agreement, for whatever reason, the Service Provider shall not take any action to intentionally erase any USM data.</t>
  </si>
  <si>
    <t>Any contract or agreement will require that in the event of termination of any services or agreement in entirety, the Service Provider shall maintain the existing level of security as stipulated in the agreement and shall not take any action to intentionally erase any USM data for a period of 90 days after the effective date of the termination.  Within this 90 day timeframe, vendor will continue to secure and back up USM data covered under the contract.</t>
  </si>
  <si>
    <t>Any contract or agreement will require that the Service Provider shall conduct criminal background checks and not utilize any staff, including sub-contractors, to fulfill the obligations of the contract who have been convicted of any crime of dishonesty.</t>
  </si>
  <si>
    <t>Any contract or agreement will require that the Service Provider shall allow USM access to system security logs that affect this engagement, its data, and/or processes. This includes the ability to request a report of the activities that a specific user or administrator accessed over a specified period of time.</t>
  </si>
  <si>
    <t>Any contract or agreement will require that the Service Provider shall allow USM to audit conformance with contract terms, system security and data centers as appropriate.</t>
  </si>
  <si>
    <t>Any contract or agreement will require that the Service Provider shall identify all of its strategic business partners related to services provided, including but not limited to, all subcontractors or other entities.</t>
  </si>
  <si>
    <t>In any contract or agreement the service provider must ensure that any agent, including a vendor or subcontractor, to whom the Vendor provides access agrees to the same restrictions and conditions as the service provider.</t>
  </si>
  <si>
    <t>Any contract or agreement will require that the Service Provider shall disclose its non-proprietary security processes and technical limitations to USM so that USM can determine if and how adequate protection and flexibility can be attained between USM and the Service Provider.</t>
  </si>
  <si>
    <t xml:space="preserve">The solution / system must have the capability to automatically log out users after a set time of inactivity. </t>
  </si>
  <si>
    <t xml:space="preserve">The solution should be able to monitor the integrity of data and files. </t>
  </si>
  <si>
    <t xml:space="preserve">Data in transit must be encrypted by TLS 1.2 or greater. </t>
  </si>
  <si>
    <t>Training and Support</t>
  </si>
  <si>
    <t>There must be an SLA that must include: advanced noticed of upgrades and system changes, uptime guarantee, RTO and RPO, vulnerability scanning.</t>
  </si>
  <si>
    <t>The vendor must include in their proposal a plan for how knowledge transfer will occur and identify the roles that the university will assume once the knowledge transfer is complete.</t>
  </si>
  <si>
    <t xml:space="preserve">The vendor must provide training of the university's technical users and functional users also known as power users. </t>
  </si>
  <si>
    <t>Support for our university should include but is not limited to technical support over the phone, in-person live and/or online helpdesk, email, training via Web, and an abundance of self-service resources, including a knowledge base and existing communities for sharing of expertise between customers. Describe the type of training provided by your organization.</t>
  </si>
  <si>
    <t>Direct support from the vendor is required. Please describe direct support in the proposal.</t>
  </si>
  <si>
    <t>The vendor must provide comprehensive and timely help desk support to the university's technical staff and support staff. Describe hours and level of support.</t>
  </si>
  <si>
    <t>The vendor must present a Service Level Agreement (SLA) for review by The University. The SLA will include a service plan designed to respond to and resolve all service calls within a mutually-agreed upon timeframe given the priority of the service call. The SLA must include a timeframe for service engagement to ensure resolution of service calls within the specified time and escalation process and procedures in the event that service calls are not answered in the agreed upon timeframe.</t>
  </si>
  <si>
    <t>The vendor must have a service management process. Describe the process for engaging your support team for incidents and issue escalation. Include standard service levels, response times and system uptime.</t>
  </si>
  <si>
    <t xml:space="preserve">The solution must provide a documented plan for software upgrades or new releases. </t>
  </si>
  <si>
    <t>The vendor must be able to provide technical support during new installation as well as an on-going technical support during the lifecycle of the product</t>
  </si>
  <si>
    <t>The vendor must provide services by experienced staff and experts for technical support during installation and until the product is successfully and fully implemented according to the specifications outlined in the RFP.</t>
  </si>
  <si>
    <t>The solution platform should be installed with minimal interruption to current operation.</t>
  </si>
  <si>
    <t>The platform must allow for centralized management of one software system with multiple and separate campus locations approximately 100 miles apart.</t>
  </si>
  <si>
    <t>Documentation</t>
  </si>
  <si>
    <t>Upon award of the contract, system documentation and instructional materials must be provided in electronic form. Describe the file format, e.g. PDF, MS Word, or HTML, in which electronic documentation will be provided.</t>
  </si>
  <si>
    <t>Technical Requirements: Hardware, Software and Maintenance</t>
  </si>
  <si>
    <t>The solution must provide non-functional requirements such as efficiency, reliability, maintainability, scalability, and availability. Describe how your solution will meet these requirements.</t>
  </si>
  <si>
    <t xml:space="preserve">The solution should be able to store and track vendor information. </t>
  </si>
  <si>
    <t>The solution should be able to store and track categories of contract documents.</t>
  </si>
  <si>
    <t>The solution should be able to store and track price and/or cost formulas.</t>
  </si>
  <si>
    <t>The solution should be able to store and track total cost of contracts.</t>
  </si>
  <si>
    <t>The solution should be able to store and track contract numbers. These numbers are created by the university in another system.</t>
  </si>
  <si>
    <t>The solution should be able to create and customize templates for contracts and components of contracts.</t>
  </si>
  <si>
    <t xml:space="preserve">The solution should be able to upload contract documents from third-party vendors as well as contracts generated internally at the university. </t>
  </si>
  <si>
    <t>The solution should allow addenda to be attached to contracts or other documents.</t>
  </si>
  <si>
    <t xml:space="preserve">The solution should allow users to attach files or documents to contracts including communications and/or documentation. </t>
  </si>
  <si>
    <t>The solution should track contract negotiations with external vendors and users.</t>
  </si>
  <si>
    <t xml:space="preserve">The solution should track contracts, that originate outside the system , from receipt through negotiation and approval. </t>
  </si>
  <si>
    <t xml:space="preserve">The solution should flag contracts that are under review and contracts in the process of being negotiated. </t>
  </si>
  <si>
    <t xml:space="preserve">The solution must provide for barcode recognition. </t>
  </si>
  <si>
    <t xml:space="preserve">The solution must provide for patch code recognition. </t>
  </si>
  <si>
    <t>The solution must provide full-text indexing.</t>
  </si>
  <si>
    <t>The solution must accommodate workflow with task control and a display of pending tasks.</t>
  </si>
  <si>
    <t xml:space="preserve">The solution must provide for the customizable removal or transfer of a document when the workflow is complete. </t>
  </si>
  <si>
    <t>The solution must provide task-based notifications to users to help them effectively review documents through a workflow process.</t>
  </si>
  <si>
    <t>Users must be able to do the following according to their set permissions for documents: capture, store, save, process, and search.</t>
  </si>
  <si>
    <t>The solution must provide a view-only role so that users can only view specific documents.</t>
  </si>
  <si>
    <t>The solution must provide a process for email. A use should be able to attach a document to an email to send to another user and capture from emails.</t>
  </si>
  <si>
    <t>The solution should allow for search and filter using standard text-based fields, document type, location, file format, and modification date.</t>
  </si>
  <si>
    <t xml:space="preserve">The solution should allow for a flexible advanced search function with customized searchable data fields, metadata, and content. </t>
  </si>
  <si>
    <t xml:space="preserve">The solution should allow for the creation of custom data fields defined by the university. </t>
  </si>
  <si>
    <t>The solution should allow documents to be exported out of the system for sharing and distribution.</t>
  </si>
  <si>
    <t xml:space="preserve">The solution must allow for the ingestion of documents from multiple sources. The sources, include but not limited to, paper, shared drives, scanners, postal mail, email, faxes, web sources, business applications and other electronic sources. </t>
  </si>
  <si>
    <t>The solution should convert documents to fully text- and index searchable- digital images, templates, and/or electronic forms.</t>
  </si>
  <si>
    <t>The solution should support Optical Character Recognition (OCR).</t>
  </si>
  <si>
    <t>The solution should standardize how documents and data are processed. Please document how documents and data are processed.</t>
  </si>
  <si>
    <t>The solution should automate how documents and data are processed. Please document the automation.</t>
  </si>
  <si>
    <t>The solution should include workflow automation tools (what are these tools?)</t>
  </si>
  <si>
    <t xml:space="preserve">The software solution should support document capture via a mobile device by the customer. </t>
  </si>
  <si>
    <t xml:space="preserve">The solution should support multiple languages. </t>
  </si>
  <si>
    <t>The solution must allow for annotations and private comments.</t>
  </si>
  <si>
    <t xml:space="preserve">The solution must provide integrations with a variety of other software solutions. Please list the the software integrations that are available and currently in place with other customers as well as the method of integration. </t>
  </si>
  <si>
    <t>The solution must work with desktop computers, laptops, and multifunction printers.</t>
  </si>
  <si>
    <t xml:space="preserve">The solution should work with mobile devices. </t>
  </si>
  <si>
    <t>The solution must work with both Windows and Mac OS operating systems.</t>
  </si>
  <si>
    <t xml:space="preserve">The solution should work with both Android and iOS mobile operating systems. </t>
  </si>
  <si>
    <t xml:space="preserve">The solution must allow metadata to be added automatically and manually. </t>
  </si>
  <si>
    <t xml:space="preserve">The solution should allow the monitoring of documents or files in both online and offline activities in order to help our university protect intellectual property as it relates to digital rights management. </t>
  </si>
  <si>
    <t>The solution must accommodate and display the document version and must provide version control or versioning.</t>
  </si>
  <si>
    <t>The solution should provide access to the most updated version of contracts by default, and only allow access to previous versions of contracts to the most privileged users.</t>
  </si>
  <si>
    <t xml:space="preserve">The solution must accommodate forms processing. </t>
  </si>
  <si>
    <t xml:space="preserve">The solution should manage multiple revisions of a single document or file. </t>
  </si>
  <si>
    <t xml:space="preserve">The solution should include e-signature for documents or processes as a part of workflow. </t>
  </si>
  <si>
    <t xml:space="preserve">The solution should have the ability to integrate with third-party electronic signature platforms including, but not limited to, Microsoft Word, Microsoft Excel, or Adobe Acrobat in a way that allows the document text to be searchable. </t>
  </si>
  <si>
    <t xml:space="preserve">The solution should have API information made available to the university to allow in-house programming for data interchange to and from the university. </t>
  </si>
  <si>
    <t>The solution should allow for processing of documents through a workflow.</t>
  </si>
  <si>
    <t xml:space="preserve">The solution should integrate documents from this solution into existing third-party systems. </t>
  </si>
  <si>
    <t xml:space="preserve">The solution should make documents instantly accessible. </t>
  </si>
  <si>
    <t>If the solution is cloud-based, the solution should accommodate the upload of content anywhere there is an internet connection.</t>
  </si>
  <si>
    <t xml:space="preserve">The solution should automatically assign tasks to users based on roles and permissions. </t>
  </si>
  <si>
    <t>The solution should send alerts or reminders to users through the solution, through email, or other third-party communications tools such as Microsoft O365.</t>
  </si>
  <si>
    <t>The solution should be able to differentiate alerts/reminders for administrative access level and view-only access level. Examples of alerts/reminders would be for contract renewals, overdue workflows, or records scheduled for archival or deletion.</t>
  </si>
  <si>
    <t>The solution must allow users to review, approve, and sign documents or contracts as part of a workflow process.</t>
  </si>
  <si>
    <t>The solution must generate workflow automatically when a document is added.</t>
  </si>
  <si>
    <t xml:space="preserve">The solution must allow workflow to be generated by any user with set permissions or role-based access. </t>
  </si>
  <si>
    <t>The solution must provide the ability for users to route or transfer documents from workflow queues to the next appropriate queue.</t>
  </si>
  <si>
    <t>The solution must support the following filetypes, including but not limited to doc, docx, xls, xlsx, pdf, jpg, jpeg, txt, tif, tiff, rtf, png, heic, and html.</t>
  </si>
  <si>
    <t>Define the environment required to run the software including the hardware, database, software requirements, and integration considerations to operate and maintain the proposed system.</t>
  </si>
  <si>
    <t xml:space="preserve">The vendor's business continuity plan is important to the university. The vendor is required to have a formal and documented Disaster Recovery Plan for business continuity. Please provide your documentation. </t>
  </si>
  <si>
    <t xml:space="preserve">The solution software must be updated and patched regularly. We require documentation including details about how patches and updates are delivered for your product and who performs the updates. </t>
  </si>
  <si>
    <t xml:space="preserve">The solution should be mobile-device ready and must support a secure mobile-responsive display on smartphones and tablets. </t>
  </si>
  <si>
    <t>The solution must allow for the creation of roles that will facilitate administrators' ability to assign access to the application by targeting the the specific user's roles as needed.</t>
  </si>
  <si>
    <t>The solution should allow scheduling a switch from one user's role to another.</t>
  </si>
  <si>
    <t xml:space="preserve">The solution should provide the ability to brand the product for our university. </t>
  </si>
  <si>
    <t xml:space="preserve">The solution must allow the creation and submission of forms.  </t>
  </si>
  <si>
    <t>The solution must allow for the ingestion of and use of different sources of documents</t>
  </si>
  <si>
    <t xml:space="preserve">The solution must allow the university to create a form front end to enter customer information so that information is imported into the Document Management System for processing as part of a workflow. </t>
  </si>
  <si>
    <t>Experience and References of the Vendor</t>
  </si>
  <si>
    <t xml:space="preserve">The vendor must provide three references. Please refer to the RFP document for the specific questions we will ask your references and how those will be scored. </t>
  </si>
  <si>
    <t>Implementation</t>
  </si>
  <si>
    <t xml:space="preserve">The vendor is required to initiate and maintain a detailed project plan which includes the university and the solution provider staff.  Provide documentation of your project management methodology and processes. </t>
  </si>
  <si>
    <t>Collaboration &amp; Sharing</t>
  </si>
  <si>
    <t xml:space="preserve">Do you have collaboration or sharing features available in your solution? If so, please describe these features. </t>
  </si>
  <si>
    <t>The vendor should allow collaboration with the customer to implement ideas and/or improvements to the entire app experience.</t>
  </si>
  <si>
    <t>The vendor should host a collaborating community that will give the customer the opportunity to share experiences, ideas, improvements, breakthroughs,  etc. with other customers.</t>
  </si>
  <si>
    <t>Data should be encrypted at rest.  (If you answer "Yes" to this optional requirement, you do not have to answer requirements ID 33-42 and you will be assigned two points for this requirement and 4* 10 = 40 points for ID #33-42. If you answer "No" to this requirement, then requirement ID 33-42 become required for your response. You will get zero points for this requirement and the points for the following requirements will be added individually.)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</si>
</sst>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2"/>
      <color theme="1"/>
      <name val="Calibri"/>
      <family val="2"/>
      <scheme val="minor"/>
    </font>
    <font>
      <b/>
      <sz val="12"/>
      <name val="Calibri"/>
      <family val="2"/>
      <scheme val="minor"/>
    </font>
    <font>
      <b/>
      <sz val="14"/>
      <name val="Calibri"/>
      <family val="2"/>
      <scheme val="minor"/>
    </font>
    <font>
      <b/>
      <i/>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xf numFmtId="0" fontId="0" fillId="0" borderId="0" xfId="0" applyAlignment="1">
      <alignment horizontal="center"/>
    </xf>
    <xf numFmtId="9" fontId="0" fillId="0" borderId="0" xfId="0" applyNumberFormat="1" applyAlignment="1">
      <alignment horizontal="center"/>
    </xf>
    <xf numFmtId="164" fontId="0" fillId="0" borderId="0" xfId="0" applyNumberFormat="1"/>
    <xf numFmtId="0" fontId="1" fillId="0" borderId="0" xfId="0" applyFont="1" applyAlignment="1">
      <alignment wrapText="1"/>
    </xf>
    <xf numFmtId="0" fontId="3" fillId="0" borderId="0" xfId="0" applyFont="1" applyAlignment="1">
      <alignment wrapText="1"/>
    </xf>
    <xf numFmtId="0" fontId="1" fillId="0" borderId="0" xfId="0" applyFont="1" applyAlignment="1">
      <alignment horizontal="left"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1" fillId="2" borderId="1" xfId="0" applyFont="1" applyFill="1" applyBorder="1" applyAlignment="1">
      <alignment wrapText="1"/>
    </xf>
    <xf numFmtId="0" fontId="1" fillId="2" borderId="1" xfId="0" applyFont="1" applyFill="1" applyBorder="1" applyAlignment="1">
      <alignment horizontal="center" wrapText="1"/>
    </xf>
    <xf numFmtId="0" fontId="5" fillId="3" borderId="1" xfId="0" applyFont="1" applyFill="1" applyBorder="1" applyAlignment="1">
      <alignment horizontal="center" vertical="center" wrapText="1"/>
    </xf>
    <xf numFmtId="0" fontId="1" fillId="3" borderId="1" xfId="0" applyFont="1" applyFill="1" applyBorder="1" applyAlignment="1">
      <alignment horizontal="center" wrapText="1"/>
    </xf>
    <xf numFmtId="0" fontId="1" fillId="3" borderId="1" xfId="0" applyFont="1" applyFill="1" applyBorder="1" applyAlignment="1">
      <alignment wrapText="1"/>
    </xf>
    <xf numFmtId="0" fontId="1" fillId="0" borderId="1" xfId="0" applyFont="1" applyBorder="1" applyAlignment="1">
      <alignment horizontal="center" wrapText="1"/>
    </xf>
    <xf numFmtId="0" fontId="4" fillId="0" borderId="1" xfId="0" applyFont="1" applyBorder="1" applyAlignment="1">
      <alignment wrapText="1"/>
    </xf>
    <xf numFmtId="0" fontId="3" fillId="0" borderId="1" xfId="0" applyFont="1" applyBorder="1" applyAlignment="1">
      <alignment horizontal="center" wrapText="1"/>
    </xf>
    <xf numFmtId="0" fontId="4" fillId="0" borderId="1" xfId="0" applyFont="1" applyBorder="1" applyAlignment="1">
      <alignment vertical="center" wrapText="1"/>
    </xf>
    <xf numFmtId="0" fontId="5" fillId="3" borderId="1" xfId="0" applyFont="1" applyFill="1" applyBorder="1" applyAlignment="1">
      <alignment horizontal="center" wrapText="1"/>
    </xf>
    <xf numFmtId="0" fontId="3" fillId="3" borderId="1" xfId="0" applyFont="1" applyFill="1" applyBorder="1" applyAlignment="1">
      <alignment horizontal="center" wrapText="1"/>
    </xf>
    <xf numFmtId="0" fontId="3" fillId="0" borderId="1" xfId="0" applyFont="1" applyBorder="1" applyAlignment="1">
      <alignment horizontal="left" wrapText="1"/>
    </xf>
    <xf numFmtId="0" fontId="4" fillId="0" borderId="1" xfId="0" applyFont="1" applyBorder="1" applyAlignment="1">
      <alignment horizontal="left" wrapText="1"/>
    </xf>
    <xf numFmtId="0" fontId="3"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3" fillId="0" borderId="1" xfId="0" applyFont="1" applyBorder="1" applyAlignment="1">
      <alignment wrapText="1"/>
    </xf>
    <xf numFmtId="0" fontId="3" fillId="0" borderId="1" xfId="0" applyFont="1" applyBorder="1" applyAlignment="1">
      <alignment vertical="center" wrapText="1"/>
    </xf>
    <xf numFmtId="0" fontId="5" fillId="2" borderId="1" xfId="0" applyFont="1" applyFill="1" applyBorder="1" applyAlignment="1">
      <alignment horizontal="center" wrapText="1"/>
    </xf>
    <xf numFmtId="0" fontId="3" fillId="2" borderId="1" xfId="0" applyFont="1" applyFill="1" applyBorder="1" applyAlignment="1">
      <alignment horizontal="center" wrapText="1"/>
    </xf>
    <xf numFmtId="0" fontId="1" fillId="0" borderId="1" xfId="0" applyFont="1" applyBorder="1" applyAlignment="1">
      <alignment horizontal="left" wrapText="1"/>
    </xf>
    <xf numFmtId="0" fontId="7" fillId="0" borderId="1" xfId="0" applyFont="1" applyBorder="1" applyAlignment="1">
      <alignment horizontal="left" wrapText="1"/>
    </xf>
    <xf numFmtId="0" fontId="3" fillId="0" borderId="0" xfId="0" applyFont="1" applyAlignment="1">
      <alignment vertical="top" wrapText="1"/>
    </xf>
    <xf numFmtId="0" fontId="4" fillId="0" borderId="1" xfId="0" applyFont="1" applyBorder="1" applyAlignment="1">
      <alignment horizontal="left" vertical="center" wrapText="1"/>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wrapText="1"/>
    </xf>
    <xf numFmtId="0" fontId="0" fillId="0" borderId="1" xfId="0" applyBorder="1" applyAlignment="1">
      <alignment horizontal="lef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workbookViewId="0">
      <selection activeCell="C20" sqref="C20"/>
    </sheetView>
  </sheetViews>
  <sheetFormatPr defaultColWidth="8.81640625" defaultRowHeight="14.5" x14ac:dyDescent="0.35"/>
  <cols>
    <col min="1" max="1" width="23.453125" customWidth="1"/>
    <col min="2" max="2" width="7.7265625" style="1" bestFit="1" customWidth="1"/>
    <col min="3" max="3" width="15.26953125" style="1" bestFit="1" customWidth="1"/>
    <col min="5" max="5" width="11.1796875" bestFit="1" customWidth="1"/>
    <col min="7" max="7" width="11.1796875" bestFit="1" customWidth="1"/>
    <col min="9" max="9" width="11.1796875" bestFit="1" customWidth="1"/>
    <col min="11" max="11" width="12.7265625" bestFit="1" customWidth="1"/>
  </cols>
  <sheetData>
    <row r="1" spans="1:13" x14ac:dyDescent="0.35">
      <c r="A1" t="s">
        <v>0</v>
      </c>
    </row>
    <row r="2" spans="1:13" x14ac:dyDescent="0.35">
      <c r="M2">
        <f>MIN(E4,G4,I4,K4)</f>
        <v>0</v>
      </c>
    </row>
    <row r="3" spans="1:13" x14ac:dyDescent="0.35">
      <c r="C3" s="1" t="s">
        <v>1</v>
      </c>
      <c r="E3" t="s">
        <v>2</v>
      </c>
      <c r="G3" t="s">
        <v>3</v>
      </c>
      <c r="I3" t="s">
        <v>4</v>
      </c>
      <c r="K3" t="s">
        <v>5</v>
      </c>
    </row>
    <row r="4" spans="1:13" x14ac:dyDescent="0.35">
      <c r="E4" s="3"/>
      <c r="G4" s="3"/>
      <c r="I4" s="3"/>
      <c r="K4" s="3"/>
    </row>
    <row r="6" spans="1:13" x14ac:dyDescent="0.35">
      <c r="A6" t="s">
        <v>6</v>
      </c>
      <c r="B6" s="2">
        <v>0.35</v>
      </c>
      <c r="C6" s="1">
        <f>C20*B6</f>
        <v>343.53846153846155</v>
      </c>
      <c r="E6" t="e">
        <f>IF(((1-((E4-(M2))/(M2)))*$C$6)&lt;0,0,((1-((E4-(M2))/(M2)))*$C$6))</f>
        <v>#DIV/0!</v>
      </c>
      <c r="G6" t="e">
        <f>IF(((1-((G4-(M2))/(M2)))*$C$6)&lt;0,0,((1-((G4-(M2))/(M2)))*$C$6))</f>
        <v>#DIV/0!</v>
      </c>
      <c r="I6" t="e">
        <f>IF(((1-((I4-(M2))/(M2)))*$C$6)&lt;0,0,((1-((I4-(M2))/(M2)))*$C$6))</f>
        <v>#DIV/0!</v>
      </c>
      <c r="K6" t="e">
        <f>IF(((1-((K4-(M2))/(M2)))*$C$6)&lt;0,0,((1-((K4-(M2))/(M2)))*$C$6))</f>
        <v>#DIV/0!</v>
      </c>
    </row>
    <row r="8" spans="1:13" x14ac:dyDescent="0.35">
      <c r="A8" t="s">
        <v>7</v>
      </c>
      <c r="B8" s="2">
        <f>C8/$C$20</f>
        <v>0.48699059561128527</v>
      </c>
      <c r="C8" s="1">
        <v>478</v>
      </c>
      <c r="E8">
        <v>0</v>
      </c>
      <c r="G8">
        <v>0</v>
      </c>
      <c r="I8">
        <v>0</v>
      </c>
      <c r="K8">
        <v>0</v>
      </c>
    </row>
    <row r="10" spans="1:13" x14ac:dyDescent="0.35">
      <c r="A10" t="s">
        <v>8</v>
      </c>
      <c r="B10" s="2">
        <f>C10/$C$20</f>
        <v>2.5470219435736678E-2</v>
      </c>
      <c r="C10" s="1">
        <v>25</v>
      </c>
      <c r="E10">
        <v>0</v>
      </c>
      <c r="G10">
        <v>0</v>
      </c>
      <c r="I10">
        <v>0</v>
      </c>
      <c r="K10">
        <v>0</v>
      </c>
    </row>
    <row r="11" spans="1:13" x14ac:dyDescent="0.35">
      <c r="B11" s="2"/>
    </row>
    <row r="12" spans="1:13" x14ac:dyDescent="0.35">
      <c r="A12" t="s">
        <v>9</v>
      </c>
      <c r="B12" s="2">
        <f>C12/$C$20</f>
        <v>0.10188087774294671</v>
      </c>
      <c r="C12" s="1">
        <v>100</v>
      </c>
      <c r="E12">
        <v>0</v>
      </c>
      <c r="G12">
        <v>0</v>
      </c>
      <c r="I12">
        <v>0</v>
      </c>
      <c r="K12">
        <v>0</v>
      </c>
    </row>
    <row r="13" spans="1:13" x14ac:dyDescent="0.35">
      <c r="B13" s="2"/>
    </row>
    <row r="14" spans="1:13" x14ac:dyDescent="0.35">
      <c r="A14" t="s">
        <v>10</v>
      </c>
      <c r="B14" s="2">
        <f t="shared" ref="B14" si="0">C14/$C$20</f>
        <v>2.5470219435736678E-2</v>
      </c>
      <c r="C14" s="1">
        <v>25</v>
      </c>
    </row>
    <row r="15" spans="1:13" x14ac:dyDescent="0.35">
      <c r="B15" s="2"/>
    </row>
    <row r="16" spans="1:13" x14ac:dyDescent="0.35">
      <c r="A16" t="s">
        <v>11</v>
      </c>
      <c r="B16" s="2">
        <v>0.01</v>
      </c>
      <c r="C16" s="1">
        <v>10</v>
      </c>
    </row>
    <row r="17" spans="1:11" x14ac:dyDescent="0.35">
      <c r="B17" s="2"/>
    </row>
    <row r="18" spans="1:11" x14ac:dyDescent="0.35">
      <c r="B18" s="2"/>
    </row>
    <row r="20" spans="1:11" x14ac:dyDescent="0.35">
      <c r="A20" t="s">
        <v>12</v>
      </c>
      <c r="B20" s="2">
        <f>SUM(B6:B19)</f>
        <v>0.99981191222570542</v>
      </c>
      <c r="C20" s="1">
        <f>SUM(C8:C19)/(1-B6)</f>
        <v>981.53846153846155</v>
      </c>
      <c r="E20" t="e">
        <f>SUM(E6:E19)</f>
        <v>#DIV/0!</v>
      </c>
      <c r="G20" t="e">
        <f>SUM(G6:G19)</f>
        <v>#DIV/0!</v>
      </c>
      <c r="I20" t="e">
        <f>SUM(I6:I19)</f>
        <v>#DIV/0!</v>
      </c>
      <c r="K20" t="e">
        <f>SUM(K6:K19)</f>
        <v>#DIV/0!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0"/>
  <sheetViews>
    <sheetView tabSelected="1" zoomScale="180" zoomScaleNormal="180" workbookViewId="0">
      <pane ySplit="2" topLeftCell="A153" activePane="bottomLeft" state="frozen"/>
      <selection pane="bottomLeft" activeCell="A8" sqref="A8"/>
    </sheetView>
  </sheetViews>
  <sheetFormatPr defaultColWidth="9.1796875" defaultRowHeight="14.5" x14ac:dyDescent="0.35"/>
  <cols>
    <col min="1" max="1" width="8.453125" style="7" bestFit="1" customWidth="1"/>
    <col min="2" max="2" width="14.1796875" style="7" bestFit="1" customWidth="1"/>
    <col min="3" max="3" width="78" style="7" customWidth="1"/>
    <col min="4" max="4" width="14" style="15" customWidth="1"/>
    <col min="5" max="5" width="9.1796875" style="7"/>
    <col min="6" max="6" width="61.453125" style="7" bestFit="1" customWidth="1"/>
    <col min="7" max="7" width="34.81640625" style="4" customWidth="1"/>
    <col min="8" max="16384" width="9.1796875" style="4"/>
  </cols>
  <sheetData>
    <row r="1" spans="1:6" ht="18.5" x14ac:dyDescent="0.45">
      <c r="B1" s="38" t="s">
        <v>13</v>
      </c>
      <c r="C1" s="39"/>
      <c r="D1" s="39"/>
      <c r="E1" s="39"/>
      <c r="F1" s="40"/>
    </row>
    <row r="2" spans="1:6" ht="29" x14ac:dyDescent="0.35">
      <c r="A2" s="7" t="s">
        <v>14</v>
      </c>
      <c r="B2" s="8" t="s">
        <v>15</v>
      </c>
      <c r="C2" s="8" t="s">
        <v>16</v>
      </c>
      <c r="D2" s="8" t="s">
        <v>17</v>
      </c>
      <c r="E2" s="8" t="s">
        <v>18</v>
      </c>
      <c r="F2" s="9" t="s">
        <v>19</v>
      </c>
    </row>
    <row r="3" spans="1:6" ht="15.5" x14ac:dyDescent="0.35">
      <c r="B3" s="11"/>
      <c r="C3" s="12" t="s">
        <v>20</v>
      </c>
      <c r="D3" s="13"/>
      <c r="E3" s="14"/>
      <c r="F3" s="14"/>
    </row>
    <row r="4" spans="1:6" ht="31" x14ac:dyDescent="0.35">
      <c r="A4" s="7">
        <f t="shared" ref="A4:A67" si="0">(IF(D4="R",2,(IF(D4="O",1,0))))*2</f>
        <v>4</v>
      </c>
      <c r="B4" s="15">
        <v>1</v>
      </c>
      <c r="C4" s="16" t="s">
        <v>21</v>
      </c>
      <c r="D4" s="17" t="s">
        <v>22</v>
      </c>
    </row>
    <row r="5" spans="1:6" ht="62" x14ac:dyDescent="0.35">
      <c r="A5" s="7">
        <f t="shared" si="0"/>
        <v>4</v>
      </c>
      <c r="B5" s="15">
        <v>2</v>
      </c>
      <c r="C5" s="16" t="s">
        <v>23</v>
      </c>
      <c r="D5" s="17" t="s">
        <v>22</v>
      </c>
    </row>
    <row r="6" spans="1:6" ht="31" x14ac:dyDescent="0.35">
      <c r="A6" s="7">
        <f t="shared" si="0"/>
        <v>2</v>
      </c>
      <c r="B6" s="15">
        <v>3</v>
      </c>
      <c r="C6" s="18" t="s">
        <v>24</v>
      </c>
      <c r="D6" s="17" t="s">
        <v>25</v>
      </c>
    </row>
    <row r="7" spans="1:6" ht="46.5" x14ac:dyDescent="0.35">
      <c r="A7" s="7">
        <f t="shared" si="0"/>
        <v>4</v>
      </c>
      <c r="B7" s="15">
        <v>4</v>
      </c>
      <c r="C7" s="21" t="s">
        <v>26</v>
      </c>
      <c r="D7" s="17" t="s">
        <v>22</v>
      </c>
    </row>
    <row r="8" spans="1:6" ht="15.5" x14ac:dyDescent="0.35">
      <c r="B8" s="11"/>
      <c r="C8" s="19" t="s">
        <v>27</v>
      </c>
      <c r="D8" s="20"/>
      <c r="E8" s="14"/>
      <c r="F8" s="14"/>
    </row>
    <row r="9" spans="1:6" ht="31" x14ac:dyDescent="0.35">
      <c r="A9" s="7">
        <f t="shared" si="0"/>
        <v>4</v>
      </c>
      <c r="B9" s="15">
        <f>B7+1</f>
        <v>5</v>
      </c>
      <c r="C9" s="22" t="s">
        <v>28</v>
      </c>
      <c r="D9" s="17" t="s">
        <v>22</v>
      </c>
    </row>
    <row r="10" spans="1:6" ht="15.5" x14ac:dyDescent="0.35">
      <c r="A10" s="7">
        <f t="shared" si="0"/>
        <v>4</v>
      </c>
      <c r="B10" s="15">
        <f t="shared" ref="B10:B16" si="1">B9+1</f>
        <v>6</v>
      </c>
      <c r="C10" s="22" t="s">
        <v>29</v>
      </c>
      <c r="D10" s="17" t="s">
        <v>22</v>
      </c>
    </row>
    <row r="11" spans="1:6" ht="15.5" x14ac:dyDescent="0.35">
      <c r="A11" s="7">
        <f t="shared" si="0"/>
        <v>4</v>
      </c>
      <c r="B11" s="15">
        <f t="shared" si="1"/>
        <v>7</v>
      </c>
      <c r="C11" s="22" t="s">
        <v>30</v>
      </c>
      <c r="D11" s="17" t="s">
        <v>22</v>
      </c>
    </row>
    <row r="12" spans="1:6" ht="15.5" x14ac:dyDescent="0.35">
      <c r="A12" s="7">
        <f t="shared" si="0"/>
        <v>2</v>
      </c>
      <c r="B12" s="15">
        <f t="shared" si="1"/>
        <v>8</v>
      </c>
      <c r="C12" s="22" t="s">
        <v>31</v>
      </c>
      <c r="D12" s="17" t="s">
        <v>25</v>
      </c>
    </row>
    <row r="13" spans="1:6" ht="31" x14ac:dyDescent="0.35">
      <c r="A13" s="7">
        <f t="shared" si="0"/>
        <v>4</v>
      </c>
      <c r="B13" s="15">
        <f t="shared" si="1"/>
        <v>9</v>
      </c>
      <c r="C13" s="22" t="s">
        <v>32</v>
      </c>
      <c r="D13" s="17" t="s">
        <v>22</v>
      </c>
    </row>
    <row r="14" spans="1:6" ht="15.5" x14ac:dyDescent="0.35">
      <c r="A14" s="7">
        <f t="shared" si="0"/>
        <v>4</v>
      </c>
      <c r="B14" s="15">
        <f t="shared" si="1"/>
        <v>10</v>
      </c>
      <c r="C14" s="22" t="s">
        <v>33</v>
      </c>
      <c r="D14" s="17" t="s">
        <v>22</v>
      </c>
    </row>
    <row r="15" spans="1:6" ht="15.5" x14ac:dyDescent="0.35">
      <c r="A15" s="7">
        <f t="shared" si="0"/>
        <v>4</v>
      </c>
      <c r="B15" s="15">
        <f t="shared" si="1"/>
        <v>11</v>
      </c>
      <c r="C15" s="22" t="s">
        <v>34</v>
      </c>
      <c r="D15" s="17" t="s">
        <v>22</v>
      </c>
    </row>
    <row r="16" spans="1:6" ht="46.5" x14ac:dyDescent="0.35">
      <c r="A16" s="7">
        <f t="shared" si="0"/>
        <v>4</v>
      </c>
      <c r="B16" s="15">
        <f t="shared" si="1"/>
        <v>12</v>
      </c>
      <c r="C16" s="22" t="s">
        <v>35</v>
      </c>
      <c r="D16" s="17" t="s">
        <v>22</v>
      </c>
    </row>
    <row r="17" spans="1:6" ht="31" x14ac:dyDescent="0.35">
      <c r="A17" s="7">
        <f t="shared" si="0"/>
        <v>4</v>
      </c>
      <c r="B17" s="15">
        <f t="shared" ref="B17:B94" si="2">B16+1</f>
        <v>13</v>
      </c>
      <c r="C17" s="21" t="s">
        <v>36</v>
      </c>
      <c r="D17" s="17" t="s">
        <v>22</v>
      </c>
    </row>
    <row r="18" spans="1:6" ht="15.5" x14ac:dyDescent="0.35">
      <c r="A18" s="7">
        <f t="shared" si="0"/>
        <v>2</v>
      </c>
      <c r="B18" s="15">
        <f t="shared" si="2"/>
        <v>14</v>
      </c>
      <c r="C18" s="21" t="s">
        <v>37</v>
      </c>
      <c r="D18" s="17" t="s">
        <v>25</v>
      </c>
    </row>
    <row r="19" spans="1:6" ht="15.5" x14ac:dyDescent="0.35">
      <c r="B19" s="15"/>
      <c r="C19" s="12" t="s">
        <v>38</v>
      </c>
      <c r="D19" s="20"/>
      <c r="E19" s="14"/>
      <c r="F19" s="14"/>
    </row>
    <row r="20" spans="1:6" ht="46.5" x14ac:dyDescent="0.35">
      <c r="A20" s="7">
        <f t="shared" si="0"/>
        <v>4</v>
      </c>
      <c r="B20" s="15">
        <f>B18+1</f>
        <v>15</v>
      </c>
      <c r="C20" s="23" t="s">
        <v>39</v>
      </c>
      <c r="D20" s="17" t="s">
        <v>22</v>
      </c>
    </row>
    <row r="21" spans="1:6" ht="31" x14ac:dyDescent="0.35">
      <c r="A21" s="7">
        <f t="shared" si="0"/>
        <v>4</v>
      </c>
      <c r="B21" s="15">
        <f t="shared" si="2"/>
        <v>16</v>
      </c>
      <c r="C21" s="23" t="s">
        <v>40</v>
      </c>
      <c r="D21" s="17" t="s">
        <v>22</v>
      </c>
    </row>
    <row r="22" spans="1:6" ht="34.5" customHeight="1" x14ac:dyDescent="0.35">
      <c r="A22" s="7">
        <f t="shared" si="0"/>
        <v>4</v>
      </c>
      <c r="B22" s="15">
        <f t="shared" si="2"/>
        <v>17</v>
      </c>
      <c r="C22" s="24" t="s">
        <v>41</v>
      </c>
      <c r="D22" s="17" t="s">
        <v>22</v>
      </c>
    </row>
    <row r="23" spans="1:6" ht="31" x14ac:dyDescent="0.35">
      <c r="A23" s="7">
        <f t="shared" si="0"/>
        <v>4</v>
      </c>
      <c r="B23" s="15">
        <f t="shared" si="2"/>
        <v>18</v>
      </c>
      <c r="C23" s="25" t="s">
        <v>42</v>
      </c>
      <c r="D23" s="17" t="s">
        <v>22</v>
      </c>
    </row>
    <row r="24" spans="1:6" s="5" customFormat="1" ht="46.5" x14ac:dyDescent="0.35">
      <c r="A24" s="7">
        <f t="shared" si="0"/>
        <v>4</v>
      </c>
      <c r="B24" s="15">
        <f t="shared" si="2"/>
        <v>19</v>
      </c>
      <c r="C24" s="23" t="s">
        <v>43</v>
      </c>
      <c r="D24" s="17" t="s">
        <v>22</v>
      </c>
      <c r="E24" s="26"/>
      <c r="F24" s="26"/>
    </row>
    <row r="25" spans="1:6" s="5" customFormat="1" ht="31" x14ac:dyDescent="0.35">
      <c r="A25" s="7">
        <f t="shared" si="0"/>
        <v>4</v>
      </c>
      <c r="B25" s="15">
        <f t="shared" si="2"/>
        <v>20</v>
      </c>
      <c r="C25" s="27" t="s">
        <v>44</v>
      </c>
      <c r="D25" s="17" t="s">
        <v>22</v>
      </c>
      <c r="E25" s="26"/>
      <c r="F25" s="26"/>
    </row>
    <row r="26" spans="1:6" s="5" customFormat="1" ht="46.5" x14ac:dyDescent="0.35">
      <c r="A26" s="7">
        <f t="shared" si="0"/>
        <v>4</v>
      </c>
      <c r="B26" s="15">
        <f t="shared" si="2"/>
        <v>21</v>
      </c>
      <c r="C26" s="26" t="s">
        <v>45</v>
      </c>
      <c r="D26" s="17" t="s">
        <v>22</v>
      </c>
      <c r="E26" s="26"/>
      <c r="F26" s="26"/>
    </row>
    <row r="27" spans="1:6" s="5" customFormat="1" ht="31" x14ac:dyDescent="0.35">
      <c r="A27" s="7">
        <f t="shared" si="0"/>
        <v>2</v>
      </c>
      <c r="B27" s="15">
        <f t="shared" si="2"/>
        <v>22</v>
      </c>
      <c r="C27" s="23" t="s">
        <v>46</v>
      </c>
      <c r="D27" s="17" t="s">
        <v>25</v>
      </c>
      <c r="E27" s="26"/>
      <c r="F27" s="26"/>
    </row>
    <row r="28" spans="1:6" s="5" customFormat="1" ht="31" x14ac:dyDescent="0.35">
      <c r="A28" s="7">
        <f t="shared" si="0"/>
        <v>4</v>
      </c>
      <c r="B28" s="15">
        <f t="shared" si="2"/>
        <v>23</v>
      </c>
      <c r="C28" s="23" t="s">
        <v>47</v>
      </c>
      <c r="D28" s="17" t="s">
        <v>22</v>
      </c>
      <c r="E28" s="26"/>
      <c r="F28" s="26"/>
    </row>
    <row r="29" spans="1:6" s="5" customFormat="1" ht="31" x14ac:dyDescent="0.35">
      <c r="A29" s="7">
        <f t="shared" si="0"/>
        <v>4</v>
      </c>
      <c r="B29" s="15">
        <f t="shared" si="2"/>
        <v>24</v>
      </c>
      <c r="C29" s="23" t="s">
        <v>48</v>
      </c>
      <c r="D29" s="17" t="s">
        <v>22</v>
      </c>
      <c r="E29" s="26"/>
      <c r="F29" s="26"/>
    </row>
    <row r="30" spans="1:6" s="5" customFormat="1" ht="31" x14ac:dyDescent="0.35">
      <c r="A30" s="7">
        <f t="shared" si="0"/>
        <v>4</v>
      </c>
      <c r="B30" s="15">
        <f t="shared" si="2"/>
        <v>25</v>
      </c>
      <c r="C30" s="23" t="s">
        <v>49</v>
      </c>
      <c r="D30" s="17" t="s">
        <v>22</v>
      </c>
      <c r="E30" s="26"/>
      <c r="F30" s="26"/>
    </row>
    <row r="31" spans="1:6" s="5" customFormat="1" ht="31" x14ac:dyDescent="0.35">
      <c r="A31" s="7">
        <f t="shared" si="0"/>
        <v>4</v>
      </c>
      <c r="B31" s="15">
        <f t="shared" si="2"/>
        <v>26</v>
      </c>
      <c r="C31" s="23" t="s">
        <v>50</v>
      </c>
      <c r="D31" s="17" t="s">
        <v>22</v>
      </c>
      <c r="E31" s="26"/>
      <c r="F31" s="26"/>
    </row>
    <row r="32" spans="1:6" ht="31" x14ac:dyDescent="0.35">
      <c r="A32" s="7">
        <f t="shared" si="0"/>
        <v>4</v>
      </c>
      <c r="B32" s="15">
        <f>B31+1</f>
        <v>27</v>
      </c>
      <c r="C32" s="23" t="s">
        <v>51</v>
      </c>
      <c r="D32" s="17" t="s">
        <v>22</v>
      </c>
    </row>
    <row r="33" spans="1:6" s="5" customFormat="1" ht="43.5" x14ac:dyDescent="0.35">
      <c r="A33" s="7">
        <f t="shared" si="0"/>
        <v>4</v>
      </c>
      <c r="B33" s="15">
        <f t="shared" si="2"/>
        <v>28</v>
      </c>
      <c r="C33" s="37" t="s">
        <v>52</v>
      </c>
      <c r="D33" s="17" t="s">
        <v>22</v>
      </c>
      <c r="E33" s="26"/>
      <c r="F33" s="26"/>
    </row>
    <row r="34" spans="1:6" s="5" customFormat="1" ht="43.5" x14ac:dyDescent="0.35">
      <c r="A34" s="7">
        <f t="shared" si="0"/>
        <v>4</v>
      </c>
      <c r="B34" s="15">
        <f t="shared" si="2"/>
        <v>29</v>
      </c>
      <c r="C34" s="35" t="s">
        <v>53</v>
      </c>
      <c r="D34" s="17" t="s">
        <v>22</v>
      </c>
      <c r="E34" s="26"/>
      <c r="F34" s="26"/>
    </row>
    <row r="35" spans="1:6" s="5" customFormat="1" ht="43.5" x14ac:dyDescent="0.35">
      <c r="A35" s="7">
        <f t="shared" si="0"/>
        <v>4</v>
      </c>
      <c r="B35" s="15">
        <f t="shared" si="2"/>
        <v>30</v>
      </c>
      <c r="C35" s="36" t="s">
        <v>54</v>
      </c>
      <c r="D35" s="17" t="s">
        <v>22</v>
      </c>
      <c r="E35" s="26"/>
      <c r="F35" s="26"/>
    </row>
    <row r="36" spans="1:6" s="5" customFormat="1" ht="15.5" x14ac:dyDescent="0.35">
      <c r="A36" s="7">
        <f t="shared" si="0"/>
        <v>4</v>
      </c>
      <c r="B36" s="15">
        <f t="shared" si="2"/>
        <v>31</v>
      </c>
      <c r="C36" s="35" t="s">
        <v>55</v>
      </c>
      <c r="D36" s="17" t="s">
        <v>22</v>
      </c>
      <c r="E36" s="26"/>
      <c r="F36" s="26"/>
    </row>
    <row r="37" spans="1:6" s="5" customFormat="1" ht="72.5" x14ac:dyDescent="0.35">
      <c r="A37" s="7">
        <f t="shared" si="0"/>
        <v>2</v>
      </c>
      <c r="B37" s="15">
        <f t="shared" si="2"/>
        <v>32</v>
      </c>
      <c r="C37" s="35" t="s">
        <v>176</v>
      </c>
      <c r="D37" s="17" t="s">
        <v>25</v>
      </c>
      <c r="E37" s="26"/>
      <c r="F37" s="26"/>
    </row>
    <row r="38" spans="1:6" s="5" customFormat="1" ht="43.5" x14ac:dyDescent="0.35">
      <c r="A38" s="7">
        <f t="shared" si="0"/>
        <v>4</v>
      </c>
      <c r="B38" s="15">
        <f t="shared" si="2"/>
        <v>33</v>
      </c>
      <c r="C38" s="36" t="s">
        <v>56</v>
      </c>
      <c r="D38" s="17" t="s">
        <v>22</v>
      </c>
      <c r="E38" s="26"/>
      <c r="F38" s="26"/>
    </row>
    <row r="39" spans="1:6" ht="46.5" x14ac:dyDescent="0.35">
      <c r="A39" s="7">
        <f t="shared" si="0"/>
        <v>4</v>
      </c>
      <c r="B39" s="15">
        <f t="shared" si="2"/>
        <v>34</v>
      </c>
      <c r="C39" s="23" t="s">
        <v>57</v>
      </c>
      <c r="D39" s="17" t="s">
        <v>22</v>
      </c>
    </row>
    <row r="40" spans="1:6" ht="29" x14ac:dyDescent="0.35">
      <c r="A40" s="7">
        <f t="shared" si="0"/>
        <v>4</v>
      </c>
      <c r="B40" s="15">
        <f t="shared" si="2"/>
        <v>35</v>
      </c>
      <c r="C40" s="35" t="s">
        <v>58</v>
      </c>
      <c r="D40" s="17" t="s">
        <v>22</v>
      </c>
    </row>
    <row r="41" spans="1:6" ht="62" x14ac:dyDescent="0.35">
      <c r="A41" s="7">
        <f t="shared" si="0"/>
        <v>4</v>
      </c>
      <c r="B41" s="15">
        <f t="shared" si="2"/>
        <v>36</v>
      </c>
      <c r="C41" s="23" t="s">
        <v>59</v>
      </c>
      <c r="D41" s="17" t="s">
        <v>22</v>
      </c>
    </row>
    <row r="42" spans="1:6" ht="46.5" x14ac:dyDescent="0.35">
      <c r="A42" s="7">
        <f t="shared" si="0"/>
        <v>4</v>
      </c>
      <c r="B42" s="15">
        <f t="shared" si="2"/>
        <v>37</v>
      </c>
      <c r="C42" s="23" t="s">
        <v>60</v>
      </c>
      <c r="D42" s="17" t="s">
        <v>22</v>
      </c>
    </row>
    <row r="43" spans="1:6" ht="46.5" x14ac:dyDescent="0.35">
      <c r="A43" s="7">
        <f t="shared" si="0"/>
        <v>4</v>
      </c>
      <c r="B43" s="15">
        <f t="shared" si="2"/>
        <v>38</v>
      </c>
      <c r="C43" s="23" t="s">
        <v>61</v>
      </c>
      <c r="D43" s="17" t="s">
        <v>22</v>
      </c>
    </row>
    <row r="44" spans="1:6" ht="46.5" x14ac:dyDescent="0.35">
      <c r="A44" s="7">
        <f t="shared" si="0"/>
        <v>4</v>
      </c>
      <c r="B44" s="15">
        <f t="shared" si="2"/>
        <v>39</v>
      </c>
      <c r="C44" s="23" t="s">
        <v>62</v>
      </c>
      <c r="D44" s="17" t="s">
        <v>22</v>
      </c>
    </row>
    <row r="45" spans="1:6" ht="43.5" x14ac:dyDescent="0.35">
      <c r="A45" s="7">
        <f t="shared" si="0"/>
        <v>4</v>
      </c>
      <c r="B45" s="15">
        <f t="shared" si="2"/>
        <v>40</v>
      </c>
      <c r="C45" s="34" t="s">
        <v>63</v>
      </c>
      <c r="D45" s="17" t="s">
        <v>22</v>
      </c>
    </row>
    <row r="46" spans="1:6" ht="46.5" x14ac:dyDescent="0.35">
      <c r="A46" s="7">
        <f t="shared" si="0"/>
        <v>4</v>
      </c>
      <c r="B46" s="15">
        <f t="shared" si="2"/>
        <v>41</v>
      </c>
      <c r="C46" s="23" t="s">
        <v>64</v>
      </c>
      <c r="D46" s="17" t="s">
        <v>22</v>
      </c>
    </row>
    <row r="47" spans="1:6" ht="58" x14ac:dyDescent="0.35">
      <c r="A47" s="7">
        <f t="shared" si="0"/>
        <v>4</v>
      </c>
      <c r="B47" s="15">
        <f t="shared" si="2"/>
        <v>42</v>
      </c>
      <c r="C47" s="35" t="s">
        <v>65</v>
      </c>
      <c r="D47" s="17" t="s">
        <v>22</v>
      </c>
    </row>
    <row r="48" spans="1:6" ht="43.5" x14ac:dyDescent="0.35">
      <c r="A48" s="7">
        <f t="shared" si="0"/>
        <v>4</v>
      </c>
      <c r="B48" s="15">
        <f t="shared" si="2"/>
        <v>43</v>
      </c>
      <c r="C48" s="35" t="s">
        <v>66</v>
      </c>
      <c r="D48" s="17" t="s">
        <v>22</v>
      </c>
    </row>
    <row r="49" spans="1:6" ht="43.5" x14ac:dyDescent="0.35">
      <c r="A49" s="7">
        <f t="shared" si="0"/>
        <v>4</v>
      </c>
      <c r="B49" s="15">
        <f t="shared" si="2"/>
        <v>44</v>
      </c>
      <c r="C49" s="35" t="s">
        <v>67</v>
      </c>
      <c r="D49" s="17" t="s">
        <v>22</v>
      </c>
    </row>
    <row r="50" spans="1:6" ht="58" x14ac:dyDescent="0.35">
      <c r="A50" s="7">
        <f t="shared" si="0"/>
        <v>4</v>
      </c>
      <c r="B50" s="15">
        <f t="shared" si="2"/>
        <v>45</v>
      </c>
      <c r="C50" s="35" t="s">
        <v>68</v>
      </c>
      <c r="D50" s="17" t="s">
        <v>22</v>
      </c>
    </row>
    <row r="51" spans="1:6" ht="43.5" x14ac:dyDescent="0.35">
      <c r="A51" s="7">
        <f t="shared" si="0"/>
        <v>4</v>
      </c>
      <c r="B51" s="15">
        <f t="shared" si="2"/>
        <v>46</v>
      </c>
      <c r="C51" s="35" t="s">
        <v>69</v>
      </c>
      <c r="D51" s="17" t="s">
        <v>22</v>
      </c>
    </row>
    <row r="52" spans="1:6" ht="87" x14ac:dyDescent="0.35">
      <c r="A52" s="7">
        <f t="shared" si="0"/>
        <v>4</v>
      </c>
      <c r="B52" s="15">
        <f t="shared" si="2"/>
        <v>47</v>
      </c>
      <c r="C52" s="35" t="s">
        <v>70</v>
      </c>
      <c r="D52" s="17" t="s">
        <v>22</v>
      </c>
    </row>
    <row r="53" spans="1:6" ht="43.5" x14ac:dyDescent="0.35">
      <c r="A53" s="7">
        <f t="shared" si="0"/>
        <v>4</v>
      </c>
      <c r="B53" s="15">
        <f t="shared" si="2"/>
        <v>48</v>
      </c>
      <c r="C53" s="35" t="s">
        <v>71</v>
      </c>
      <c r="D53" s="17" t="s">
        <v>22</v>
      </c>
    </row>
    <row r="54" spans="1:6" ht="58" x14ac:dyDescent="0.35">
      <c r="A54" s="7">
        <f t="shared" si="0"/>
        <v>4</v>
      </c>
      <c r="B54" s="15">
        <f t="shared" si="2"/>
        <v>49</v>
      </c>
      <c r="C54" s="35" t="s">
        <v>72</v>
      </c>
      <c r="D54" s="17" t="s">
        <v>22</v>
      </c>
    </row>
    <row r="55" spans="1:6" ht="38.25" customHeight="1" x14ac:dyDescent="0.35">
      <c r="A55" s="7">
        <f t="shared" si="0"/>
        <v>4</v>
      </c>
      <c r="B55" s="15">
        <f t="shared" si="2"/>
        <v>50</v>
      </c>
      <c r="C55" s="35" t="s">
        <v>73</v>
      </c>
      <c r="D55" s="17" t="s">
        <v>22</v>
      </c>
    </row>
    <row r="56" spans="1:6" ht="43.5" x14ac:dyDescent="0.35">
      <c r="A56" s="7">
        <f t="shared" si="0"/>
        <v>4</v>
      </c>
      <c r="B56" s="15">
        <f t="shared" si="2"/>
        <v>51</v>
      </c>
      <c r="C56" s="35" t="s">
        <v>74</v>
      </c>
      <c r="D56" s="17" t="s">
        <v>22</v>
      </c>
    </row>
    <row r="57" spans="1:6" ht="43.5" x14ac:dyDescent="0.35">
      <c r="A57" s="7">
        <f t="shared" si="0"/>
        <v>4</v>
      </c>
      <c r="B57" s="15">
        <f t="shared" si="2"/>
        <v>52</v>
      </c>
      <c r="C57" s="35" t="s">
        <v>75</v>
      </c>
      <c r="D57" s="17" t="s">
        <v>22</v>
      </c>
    </row>
    <row r="58" spans="1:6" ht="58" x14ac:dyDescent="0.35">
      <c r="A58" s="7">
        <f t="shared" si="0"/>
        <v>4</v>
      </c>
      <c r="B58" s="15">
        <f t="shared" si="2"/>
        <v>53</v>
      </c>
      <c r="C58" s="35" t="s">
        <v>76</v>
      </c>
      <c r="D58" s="17" t="s">
        <v>22</v>
      </c>
    </row>
    <row r="59" spans="1:6" ht="29" x14ac:dyDescent="0.35">
      <c r="A59" s="7">
        <f t="shared" si="0"/>
        <v>4</v>
      </c>
      <c r="B59" s="15">
        <f t="shared" si="2"/>
        <v>54</v>
      </c>
      <c r="C59" s="35" t="s">
        <v>77</v>
      </c>
      <c r="D59" s="17" t="s">
        <v>22</v>
      </c>
    </row>
    <row r="60" spans="1:6" ht="15.5" x14ac:dyDescent="0.35">
      <c r="A60" s="7">
        <f t="shared" si="0"/>
        <v>2</v>
      </c>
      <c r="B60" s="15">
        <f t="shared" si="2"/>
        <v>55</v>
      </c>
      <c r="C60" s="35" t="s">
        <v>78</v>
      </c>
      <c r="D60" s="17" t="s">
        <v>25</v>
      </c>
    </row>
    <row r="61" spans="1:6" ht="15.5" x14ac:dyDescent="0.35">
      <c r="A61" s="7">
        <f t="shared" si="0"/>
        <v>4</v>
      </c>
      <c r="B61" s="15">
        <f t="shared" si="2"/>
        <v>56</v>
      </c>
      <c r="C61" s="35" t="s">
        <v>79</v>
      </c>
      <c r="D61" s="17" t="s">
        <v>22</v>
      </c>
    </row>
    <row r="62" spans="1:6" ht="15.5" x14ac:dyDescent="0.35">
      <c r="A62" s="7">
        <f t="shared" si="0"/>
        <v>0</v>
      </c>
      <c r="B62" s="15"/>
      <c r="C62" s="28" t="s">
        <v>80</v>
      </c>
      <c r="D62" s="29"/>
      <c r="E62" s="10"/>
      <c r="F62" s="10"/>
    </row>
    <row r="63" spans="1:6" ht="29" x14ac:dyDescent="0.35">
      <c r="A63" s="7">
        <f t="shared" si="0"/>
        <v>4</v>
      </c>
      <c r="B63" s="15">
        <f>B61+1</f>
        <v>57</v>
      </c>
      <c r="C63" s="36" t="s">
        <v>81</v>
      </c>
      <c r="D63" s="17" t="s">
        <v>22</v>
      </c>
    </row>
    <row r="64" spans="1:6" ht="46.5" x14ac:dyDescent="0.35">
      <c r="A64" s="7">
        <f t="shared" si="0"/>
        <v>4</v>
      </c>
      <c r="B64" s="15">
        <f>B63+1</f>
        <v>58</v>
      </c>
      <c r="C64" s="21" t="s">
        <v>82</v>
      </c>
      <c r="D64" s="17" t="s">
        <v>22</v>
      </c>
    </row>
    <row r="65" spans="1:6" ht="31" x14ac:dyDescent="0.35">
      <c r="A65" s="7">
        <f t="shared" si="0"/>
        <v>4</v>
      </c>
      <c r="B65" s="15">
        <f>B64+1</f>
        <v>59</v>
      </c>
      <c r="C65" s="21" t="s">
        <v>83</v>
      </c>
      <c r="D65" s="17" t="s">
        <v>22</v>
      </c>
    </row>
    <row r="66" spans="1:6" ht="77.5" x14ac:dyDescent="0.35">
      <c r="A66" s="7">
        <f t="shared" si="0"/>
        <v>2</v>
      </c>
      <c r="B66" s="15">
        <f>B65+1</f>
        <v>60</v>
      </c>
      <c r="C66" s="21" t="s">
        <v>84</v>
      </c>
      <c r="D66" s="17" t="s">
        <v>25</v>
      </c>
    </row>
    <row r="67" spans="1:6" ht="31" x14ac:dyDescent="0.35">
      <c r="A67" s="7">
        <f t="shared" si="0"/>
        <v>4</v>
      </c>
      <c r="B67" s="15">
        <f>B66+1</f>
        <v>61</v>
      </c>
      <c r="C67" s="21" t="s">
        <v>85</v>
      </c>
      <c r="D67" s="17" t="s">
        <v>22</v>
      </c>
    </row>
    <row r="68" spans="1:6" ht="33.75" customHeight="1" x14ac:dyDescent="0.35">
      <c r="A68" s="7">
        <f t="shared" ref="A68:A131" si="3">(IF(D68="R",2,(IF(D68="O",1,0))))*2</f>
        <v>4</v>
      </c>
      <c r="B68" s="15">
        <f>B67+1</f>
        <v>62</v>
      </c>
      <c r="C68" s="21" t="s">
        <v>86</v>
      </c>
      <c r="D68" s="17" t="s">
        <v>22</v>
      </c>
    </row>
    <row r="69" spans="1:6" ht="108.5" x14ac:dyDescent="0.35">
      <c r="A69" s="7">
        <f t="shared" si="3"/>
        <v>4</v>
      </c>
      <c r="B69" s="15">
        <f t="shared" ref="B69:B75" si="4">B68+1</f>
        <v>63</v>
      </c>
      <c r="C69" s="21" t="s">
        <v>87</v>
      </c>
      <c r="D69" s="17" t="s">
        <v>22</v>
      </c>
    </row>
    <row r="70" spans="1:6" ht="46.5" x14ac:dyDescent="0.35">
      <c r="A70" s="7">
        <f t="shared" si="3"/>
        <v>4</v>
      </c>
      <c r="B70" s="15">
        <f t="shared" si="4"/>
        <v>64</v>
      </c>
      <c r="C70" s="21" t="s">
        <v>88</v>
      </c>
      <c r="D70" s="17" t="s">
        <v>22</v>
      </c>
    </row>
    <row r="71" spans="1:6" s="5" customFormat="1" ht="31" x14ac:dyDescent="0.35">
      <c r="A71" s="7">
        <f t="shared" si="3"/>
        <v>4</v>
      </c>
      <c r="B71" s="15">
        <f t="shared" si="4"/>
        <v>65</v>
      </c>
      <c r="C71" s="21" t="s">
        <v>89</v>
      </c>
      <c r="D71" s="17" t="s">
        <v>22</v>
      </c>
      <c r="E71" s="26"/>
      <c r="F71" s="26"/>
    </row>
    <row r="72" spans="1:6" s="5" customFormat="1" ht="31" x14ac:dyDescent="0.35">
      <c r="A72" s="7">
        <f t="shared" si="3"/>
        <v>4</v>
      </c>
      <c r="B72" s="15">
        <f>B71+1</f>
        <v>66</v>
      </c>
      <c r="C72" s="26" t="s">
        <v>90</v>
      </c>
      <c r="D72" s="17" t="s">
        <v>22</v>
      </c>
      <c r="E72" s="26"/>
      <c r="F72" s="26"/>
    </row>
    <row r="73" spans="1:6" s="5" customFormat="1" ht="46.5" x14ac:dyDescent="0.35">
      <c r="A73" s="7">
        <f t="shared" si="3"/>
        <v>4</v>
      </c>
      <c r="B73" s="15">
        <f t="shared" si="4"/>
        <v>67</v>
      </c>
      <c r="C73" s="26" t="s">
        <v>91</v>
      </c>
      <c r="D73" s="17" t="s">
        <v>22</v>
      </c>
      <c r="E73" s="26"/>
      <c r="F73" s="26"/>
    </row>
    <row r="74" spans="1:6" s="5" customFormat="1" ht="31" x14ac:dyDescent="0.35">
      <c r="A74" s="7">
        <f t="shared" si="3"/>
        <v>2</v>
      </c>
      <c r="B74" s="15">
        <f t="shared" si="4"/>
        <v>68</v>
      </c>
      <c r="C74" s="21" t="s">
        <v>92</v>
      </c>
      <c r="D74" s="17" t="s">
        <v>25</v>
      </c>
      <c r="E74" s="26"/>
      <c r="F74" s="26"/>
    </row>
    <row r="75" spans="1:6" s="5" customFormat="1" ht="31" x14ac:dyDescent="0.35">
      <c r="A75" s="7">
        <f t="shared" si="3"/>
        <v>4</v>
      </c>
      <c r="B75" s="15">
        <f t="shared" si="4"/>
        <v>69</v>
      </c>
      <c r="C75" s="26" t="s">
        <v>93</v>
      </c>
      <c r="D75" s="17" t="s">
        <v>22</v>
      </c>
      <c r="E75" s="26"/>
      <c r="F75" s="26"/>
    </row>
    <row r="76" spans="1:6" ht="15.5" x14ac:dyDescent="0.35">
      <c r="B76" s="15"/>
      <c r="C76" s="28" t="s">
        <v>94</v>
      </c>
      <c r="D76" s="29"/>
      <c r="E76" s="10"/>
      <c r="F76" s="10"/>
    </row>
    <row r="77" spans="1:6" ht="46.5" x14ac:dyDescent="0.35">
      <c r="A77" s="7">
        <f t="shared" si="3"/>
        <v>4</v>
      </c>
      <c r="B77" s="15">
        <f>B75+1</f>
        <v>70</v>
      </c>
      <c r="C77" s="21" t="s">
        <v>95</v>
      </c>
      <c r="D77" s="17" t="s">
        <v>22</v>
      </c>
    </row>
    <row r="78" spans="1:6" ht="15.5" x14ac:dyDescent="0.35">
      <c r="B78" s="15"/>
      <c r="C78" s="28" t="s">
        <v>96</v>
      </c>
      <c r="D78" s="29"/>
      <c r="E78" s="10"/>
      <c r="F78" s="10"/>
    </row>
    <row r="79" spans="1:6" s="6" customFormat="1" ht="46.5" x14ac:dyDescent="0.35">
      <c r="A79" s="7">
        <f t="shared" si="3"/>
        <v>4</v>
      </c>
      <c r="B79" s="15">
        <f>B77+1</f>
        <v>71</v>
      </c>
      <c r="C79" s="22" t="s">
        <v>97</v>
      </c>
      <c r="D79" s="17" t="s">
        <v>22</v>
      </c>
      <c r="E79" s="30"/>
      <c r="F79" s="30"/>
    </row>
    <row r="80" spans="1:6" s="6" customFormat="1" ht="15.5" x14ac:dyDescent="0.35">
      <c r="A80" s="7">
        <f t="shared" si="3"/>
        <v>2</v>
      </c>
      <c r="B80" s="15">
        <f>B79+1</f>
        <v>72</v>
      </c>
      <c r="C80" s="22" t="s">
        <v>98</v>
      </c>
      <c r="D80" s="17" t="s">
        <v>25</v>
      </c>
      <c r="E80" s="30"/>
      <c r="F80" s="30"/>
    </row>
    <row r="81" spans="1:6" s="6" customFormat="1" ht="15.5" x14ac:dyDescent="0.35">
      <c r="A81" s="7">
        <f t="shared" si="3"/>
        <v>2</v>
      </c>
      <c r="B81" s="15">
        <f t="shared" si="2"/>
        <v>73</v>
      </c>
      <c r="C81" s="22" t="s">
        <v>99</v>
      </c>
      <c r="D81" s="17" t="s">
        <v>25</v>
      </c>
      <c r="E81" s="30"/>
      <c r="F81" s="30"/>
    </row>
    <row r="82" spans="1:6" s="6" customFormat="1" ht="15.5" x14ac:dyDescent="0.35">
      <c r="A82" s="7">
        <f t="shared" si="3"/>
        <v>2</v>
      </c>
      <c r="B82" s="15">
        <f t="shared" si="2"/>
        <v>74</v>
      </c>
      <c r="C82" s="22" t="s">
        <v>100</v>
      </c>
      <c r="D82" s="17" t="s">
        <v>25</v>
      </c>
      <c r="E82" s="30"/>
      <c r="F82" s="30"/>
    </row>
    <row r="83" spans="1:6" s="6" customFormat="1" ht="15.5" x14ac:dyDescent="0.35">
      <c r="A83" s="7">
        <f t="shared" si="3"/>
        <v>2</v>
      </c>
      <c r="B83" s="15">
        <f t="shared" si="2"/>
        <v>75</v>
      </c>
      <c r="C83" s="22" t="s">
        <v>101</v>
      </c>
      <c r="D83" s="17" t="s">
        <v>25</v>
      </c>
      <c r="E83" s="30"/>
      <c r="F83" s="30"/>
    </row>
    <row r="84" spans="1:6" s="6" customFormat="1" ht="31" x14ac:dyDescent="0.35">
      <c r="A84" s="7">
        <f t="shared" si="3"/>
        <v>2</v>
      </c>
      <c r="B84" s="15">
        <f t="shared" si="2"/>
        <v>76</v>
      </c>
      <c r="C84" s="22" t="s">
        <v>102</v>
      </c>
      <c r="D84" s="17" t="s">
        <v>25</v>
      </c>
      <c r="E84" s="30"/>
      <c r="F84" s="30"/>
    </row>
    <row r="85" spans="1:6" s="6" customFormat="1" ht="31" x14ac:dyDescent="0.35">
      <c r="A85" s="7">
        <f t="shared" si="3"/>
        <v>2</v>
      </c>
      <c r="B85" s="15">
        <f t="shared" si="2"/>
        <v>77</v>
      </c>
      <c r="C85" s="22" t="s">
        <v>103</v>
      </c>
      <c r="D85" s="17" t="s">
        <v>25</v>
      </c>
      <c r="E85" s="30"/>
      <c r="F85" s="30"/>
    </row>
    <row r="86" spans="1:6" s="6" customFormat="1" ht="31" x14ac:dyDescent="0.35">
      <c r="A86" s="7">
        <f t="shared" si="3"/>
        <v>2</v>
      </c>
      <c r="B86" s="15">
        <f t="shared" si="2"/>
        <v>78</v>
      </c>
      <c r="C86" s="22" t="s">
        <v>104</v>
      </c>
      <c r="D86" s="17" t="s">
        <v>25</v>
      </c>
      <c r="E86" s="30"/>
      <c r="F86" s="30"/>
    </row>
    <row r="87" spans="1:6" s="6" customFormat="1" ht="18.75" customHeight="1" x14ac:dyDescent="0.35">
      <c r="A87" s="7">
        <f t="shared" si="3"/>
        <v>2</v>
      </c>
      <c r="B87" s="15">
        <f t="shared" si="2"/>
        <v>79</v>
      </c>
      <c r="C87" s="22" t="s">
        <v>105</v>
      </c>
      <c r="D87" s="17" t="s">
        <v>25</v>
      </c>
      <c r="E87" s="30"/>
      <c r="F87" s="30"/>
    </row>
    <row r="88" spans="1:6" s="6" customFormat="1" ht="31" x14ac:dyDescent="0.35">
      <c r="A88" s="7">
        <f t="shared" si="3"/>
        <v>2</v>
      </c>
      <c r="B88" s="15">
        <f t="shared" si="2"/>
        <v>80</v>
      </c>
      <c r="C88" s="22" t="s">
        <v>106</v>
      </c>
      <c r="D88" s="17" t="s">
        <v>25</v>
      </c>
      <c r="E88" s="30"/>
      <c r="F88" s="30"/>
    </row>
    <row r="89" spans="1:6" s="6" customFormat="1" ht="15.5" x14ac:dyDescent="0.35">
      <c r="A89" s="7">
        <f t="shared" si="3"/>
        <v>2</v>
      </c>
      <c r="B89" s="15">
        <f t="shared" si="2"/>
        <v>81</v>
      </c>
      <c r="C89" s="22" t="s">
        <v>107</v>
      </c>
      <c r="D89" s="17" t="s">
        <v>25</v>
      </c>
      <c r="E89" s="30"/>
      <c r="F89" s="30"/>
    </row>
    <row r="90" spans="1:6" s="6" customFormat="1" ht="31" x14ac:dyDescent="0.35">
      <c r="A90" s="7">
        <f t="shared" si="3"/>
        <v>2</v>
      </c>
      <c r="B90" s="15">
        <f t="shared" si="2"/>
        <v>82</v>
      </c>
      <c r="C90" s="22" t="s">
        <v>108</v>
      </c>
      <c r="D90" s="17" t="s">
        <v>25</v>
      </c>
      <c r="E90" s="30"/>
      <c r="F90" s="30"/>
    </row>
    <row r="91" spans="1:6" s="6" customFormat="1" ht="31" x14ac:dyDescent="0.35">
      <c r="A91" s="7">
        <f t="shared" si="3"/>
        <v>2</v>
      </c>
      <c r="B91" s="15">
        <f t="shared" si="2"/>
        <v>83</v>
      </c>
      <c r="C91" s="22" t="s">
        <v>109</v>
      </c>
      <c r="D91" s="17" t="s">
        <v>25</v>
      </c>
      <c r="E91" s="30"/>
      <c r="F91" s="30"/>
    </row>
    <row r="92" spans="1:6" s="6" customFormat="1" ht="15.5" x14ac:dyDescent="0.35">
      <c r="A92" s="7">
        <f t="shared" si="3"/>
        <v>2</v>
      </c>
      <c r="B92" s="15">
        <f t="shared" si="2"/>
        <v>84</v>
      </c>
      <c r="C92" s="21" t="s">
        <v>110</v>
      </c>
      <c r="D92" s="17" t="s">
        <v>25</v>
      </c>
      <c r="E92" s="30"/>
      <c r="F92" s="30"/>
    </row>
    <row r="93" spans="1:6" s="6" customFormat="1" ht="15.5" x14ac:dyDescent="0.35">
      <c r="A93" s="7">
        <f t="shared" si="3"/>
        <v>4</v>
      </c>
      <c r="B93" s="15">
        <f t="shared" si="2"/>
        <v>85</v>
      </c>
      <c r="C93" s="21" t="s">
        <v>111</v>
      </c>
      <c r="D93" s="17" t="s">
        <v>22</v>
      </c>
      <c r="E93" s="30"/>
      <c r="F93" s="30"/>
    </row>
    <row r="94" spans="1:6" s="6" customFormat="1" ht="15.5" x14ac:dyDescent="0.35">
      <c r="A94" s="7">
        <f t="shared" si="3"/>
        <v>4</v>
      </c>
      <c r="B94" s="15">
        <f t="shared" si="2"/>
        <v>86</v>
      </c>
      <c r="C94" s="22" t="s">
        <v>112</v>
      </c>
      <c r="D94" s="17" t="s">
        <v>22</v>
      </c>
      <c r="E94" s="30"/>
      <c r="F94" s="30"/>
    </row>
    <row r="95" spans="1:6" s="6" customFormat="1" ht="31" x14ac:dyDescent="0.35">
      <c r="A95" s="7">
        <f t="shared" si="3"/>
        <v>4</v>
      </c>
      <c r="B95" s="15">
        <f t="shared" ref="B95:B134" si="5">B94+1</f>
        <v>87</v>
      </c>
      <c r="C95" s="22" t="s">
        <v>113</v>
      </c>
      <c r="D95" s="17" t="s">
        <v>22</v>
      </c>
      <c r="E95" s="30"/>
      <c r="F95" s="30"/>
    </row>
    <row r="96" spans="1:6" s="6" customFormat="1" ht="31" x14ac:dyDescent="0.35">
      <c r="A96" s="7">
        <f t="shared" si="3"/>
        <v>4</v>
      </c>
      <c r="B96" s="15">
        <f t="shared" si="5"/>
        <v>88</v>
      </c>
      <c r="C96" s="22" t="s">
        <v>114</v>
      </c>
      <c r="D96" s="17" t="s">
        <v>22</v>
      </c>
      <c r="E96" s="30"/>
      <c r="F96" s="30"/>
    </row>
    <row r="97" spans="1:7" s="6" customFormat="1" ht="31" x14ac:dyDescent="0.35">
      <c r="A97" s="7">
        <f t="shared" si="3"/>
        <v>4</v>
      </c>
      <c r="B97" s="15">
        <f t="shared" si="5"/>
        <v>89</v>
      </c>
      <c r="C97" s="22" t="s">
        <v>115</v>
      </c>
      <c r="D97" s="17" t="s">
        <v>22</v>
      </c>
      <c r="E97" s="30"/>
      <c r="F97" s="30"/>
      <c r="G97" s="31"/>
    </row>
    <row r="98" spans="1:7" s="6" customFormat="1" ht="31" x14ac:dyDescent="0.35">
      <c r="A98" s="7">
        <f t="shared" si="3"/>
        <v>4</v>
      </c>
      <c r="B98" s="15">
        <f t="shared" si="5"/>
        <v>90</v>
      </c>
      <c r="C98" s="22" t="s">
        <v>116</v>
      </c>
      <c r="D98" s="17" t="s">
        <v>22</v>
      </c>
      <c r="E98" s="30"/>
      <c r="F98" s="30"/>
    </row>
    <row r="99" spans="1:7" s="6" customFormat="1" ht="31" x14ac:dyDescent="0.35">
      <c r="A99" s="7">
        <f t="shared" si="3"/>
        <v>4</v>
      </c>
      <c r="B99" s="15">
        <f t="shared" si="5"/>
        <v>91</v>
      </c>
      <c r="C99" s="22" t="s">
        <v>117</v>
      </c>
      <c r="D99" s="17" t="s">
        <v>22</v>
      </c>
      <c r="E99" s="30"/>
      <c r="F99" s="30"/>
    </row>
    <row r="100" spans="1:7" s="6" customFormat="1" ht="31" x14ac:dyDescent="0.35">
      <c r="A100" s="7">
        <f t="shared" si="3"/>
        <v>4</v>
      </c>
      <c r="B100" s="15">
        <f t="shared" si="5"/>
        <v>92</v>
      </c>
      <c r="C100" s="22" t="s">
        <v>118</v>
      </c>
      <c r="D100" s="17" t="s">
        <v>22</v>
      </c>
      <c r="E100" s="30"/>
      <c r="F100" s="30"/>
    </row>
    <row r="101" spans="1:7" s="6" customFormat="1" ht="31" x14ac:dyDescent="0.35">
      <c r="A101" s="7">
        <f t="shared" si="3"/>
        <v>2</v>
      </c>
      <c r="B101" s="15">
        <f t="shared" si="5"/>
        <v>93</v>
      </c>
      <c r="C101" s="22" t="s">
        <v>119</v>
      </c>
      <c r="D101" s="17" t="s">
        <v>25</v>
      </c>
      <c r="E101" s="30"/>
      <c r="F101" s="30"/>
      <c r="G101" s="31"/>
    </row>
    <row r="102" spans="1:7" s="6" customFormat="1" ht="31" x14ac:dyDescent="0.35">
      <c r="A102" s="7">
        <f t="shared" si="3"/>
        <v>2</v>
      </c>
      <c r="B102" s="15">
        <f t="shared" si="5"/>
        <v>94</v>
      </c>
      <c r="C102" s="22" t="s">
        <v>120</v>
      </c>
      <c r="D102" s="17" t="s">
        <v>25</v>
      </c>
      <c r="E102" s="30"/>
      <c r="F102" s="30"/>
      <c r="G102" s="31"/>
    </row>
    <row r="103" spans="1:7" s="6" customFormat="1" ht="31" x14ac:dyDescent="0.35">
      <c r="A103" s="7">
        <f t="shared" si="3"/>
        <v>2</v>
      </c>
      <c r="B103" s="15">
        <f t="shared" si="5"/>
        <v>95</v>
      </c>
      <c r="C103" s="22" t="s">
        <v>121</v>
      </c>
      <c r="D103" s="17" t="s">
        <v>25</v>
      </c>
      <c r="E103" s="30"/>
      <c r="F103" s="30"/>
      <c r="G103" s="31"/>
    </row>
    <row r="104" spans="1:7" s="6" customFormat="1" ht="29" x14ac:dyDescent="0.35">
      <c r="A104" s="7">
        <f t="shared" si="3"/>
        <v>2</v>
      </c>
      <c r="B104" s="15">
        <f t="shared" si="5"/>
        <v>96</v>
      </c>
      <c r="C104" s="6" t="s">
        <v>122</v>
      </c>
      <c r="D104" s="17" t="s">
        <v>25</v>
      </c>
      <c r="E104" s="30"/>
      <c r="F104" s="30"/>
      <c r="G104" s="31"/>
    </row>
    <row r="105" spans="1:7" s="6" customFormat="1" ht="51.75" customHeight="1" x14ac:dyDescent="0.35">
      <c r="A105" s="7">
        <f t="shared" si="3"/>
        <v>4</v>
      </c>
      <c r="B105" s="15">
        <f t="shared" si="5"/>
        <v>97</v>
      </c>
      <c r="C105" s="22" t="s">
        <v>123</v>
      </c>
      <c r="D105" s="17" t="s">
        <v>22</v>
      </c>
      <c r="E105" s="30"/>
      <c r="F105" s="30"/>
      <c r="G105" s="31"/>
    </row>
    <row r="106" spans="1:7" s="6" customFormat="1" ht="31" x14ac:dyDescent="0.35">
      <c r="A106" s="7">
        <f t="shared" si="3"/>
        <v>2</v>
      </c>
      <c r="B106" s="15">
        <f t="shared" si="5"/>
        <v>98</v>
      </c>
      <c r="C106" s="21" t="s">
        <v>124</v>
      </c>
      <c r="D106" s="17" t="s">
        <v>25</v>
      </c>
      <c r="E106" s="30"/>
      <c r="F106" s="30"/>
    </row>
    <row r="107" spans="1:7" s="6" customFormat="1" ht="15.5" x14ac:dyDescent="0.35">
      <c r="A107" s="7">
        <f t="shared" si="3"/>
        <v>2</v>
      </c>
      <c r="B107" s="15">
        <f t="shared" si="5"/>
        <v>99</v>
      </c>
      <c r="C107" s="21" t="s">
        <v>125</v>
      </c>
      <c r="D107" s="17" t="s">
        <v>25</v>
      </c>
      <c r="E107" s="30"/>
      <c r="F107" s="30"/>
    </row>
    <row r="108" spans="1:7" s="6" customFormat="1" ht="31" x14ac:dyDescent="0.35">
      <c r="A108" s="7">
        <f t="shared" si="3"/>
        <v>2</v>
      </c>
      <c r="B108" s="15">
        <f t="shared" si="5"/>
        <v>100</v>
      </c>
      <c r="C108" s="22" t="s">
        <v>126</v>
      </c>
      <c r="D108" s="17" t="s">
        <v>25</v>
      </c>
      <c r="E108" s="30"/>
      <c r="F108" s="30"/>
    </row>
    <row r="109" spans="1:7" s="6" customFormat="1" ht="31" x14ac:dyDescent="0.35">
      <c r="A109" s="7">
        <f t="shared" si="3"/>
        <v>2</v>
      </c>
      <c r="B109" s="15">
        <f t="shared" si="5"/>
        <v>101</v>
      </c>
      <c r="C109" s="22" t="s">
        <v>127</v>
      </c>
      <c r="D109" s="17" t="s">
        <v>25</v>
      </c>
      <c r="E109" s="30"/>
      <c r="F109" s="30"/>
    </row>
    <row r="110" spans="1:7" s="6" customFormat="1" ht="15.5" x14ac:dyDescent="0.35">
      <c r="A110" s="7">
        <f t="shared" si="3"/>
        <v>2</v>
      </c>
      <c r="B110" s="15">
        <f t="shared" si="5"/>
        <v>102</v>
      </c>
      <c r="C110" s="22" t="s">
        <v>128</v>
      </c>
      <c r="D110" s="17" t="s">
        <v>25</v>
      </c>
      <c r="E110" s="30"/>
      <c r="F110" s="30"/>
    </row>
    <row r="111" spans="1:7" s="6" customFormat="1" ht="31" x14ac:dyDescent="0.35">
      <c r="A111" s="7">
        <f t="shared" si="3"/>
        <v>2</v>
      </c>
      <c r="B111" s="15">
        <f t="shared" si="5"/>
        <v>103</v>
      </c>
      <c r="C111" s="21" t="s">
        <v>129</v>
      </c>
      <c r="D111" s="17" t="s">
        <v>25</v>
      </c>
      <c r="E111" s="30"/>
      <c r="F111" s="30"/>
    </row>
    <row r="112" spans="1:7" s="6" customFormat="1" ht="15.5" x14ac:dyDescent="0.35">
      <c r="A112" s="7">
        <f t="shared" si="3"/>
        <v>2</v>
      </c>
      <c r="B112" s="15">
        <f t="shared" si="5"/>
        <v>104</v>
      </c>
      <c r="C112" s="21" t="s">
        <v>130</v>
      </c>
      <c r="D112" s="17" t="s">
        <v>25</v>
      </c>
      <c r="E112" s="30"/>
      <c r="F112" s="30"/>
    </row>
    <row r="113" spans="1:6" s="6" customFormat="1" ht="15.5" x14ac:dyDescent="0.35">
      <c r="A113" s="7">
        <f t="shared" si="3"/>
        <v>4</v>
      </c>
      <c r="B113" s="15">
        <f t="shared" si="5"/>
        <v>105</v>
      </c>
      <c r="C113" s="22" t="s">
        <v>131</v>
      </c>
      <c r="D113" s="17" t="s">
        <v>22</v>
      </c>
      <c r="E113" s="30"/>
      <c r="F113" s="30"/>
    </row>
    <row r="114" spans="1:6" s="6" customFormat="1" ht="46.5" x14ac:dyDescent="0.35">
      <c r="A114" s="7">
        <f t="shared" si="3"/>
        <v>4</v>
      </c>
      <c r="B114" s="15">
        <f t="shared" si="5"/>
        <v>106</v>
      </c>
      <c r="C114" s="22" t="s">
        <v>132</v>
      </c>
      <c r="D114" s="17" t="s">
        <v>22</v>
      </c>
      <c r="E114" s="30"/>
      <c r="F114" s="30"/>
    </row>
    <row r="115" spans="1:6" s="6" customFormat="1" ht="31" x14ac:dyDescent="0.35">
      <c r="A115" s="7">
        <f t="shared" si="3"/>
        <v>4</v>
      </c>
      <c r="B115" s="15">
        <f t="shared" si="5"/>
        <v>107</v>
      </c>
      <c r="C115" s="21" t="s">
        <v>133</v>
      </c>
      <c r="D115" s="17" t="s">
        <v>22</v>
      </c>
      <c r="E115" s="30"/>
      <c r="F115" s="30"/>
    </row>
    <row r="116" spans="1:6" s="6" customFormat="1" ht="15.5" x14ac:dyDescent="0.35">
      <c r="A116" s="7">
        <f t="shared" si="3"/>
        <v>2</v>
      </c>
      <c r="B116" s="15">
        <f t="shared" si="5"/>
        <v>108</v>
      </c>
      <c r="C116" s="21" t="s">
        <v>134</v>
      </c>
      <c r="D116" s="17" t="s">
        <v>25</v>
      </c>
      <c r="E116" s="30"/>
      <c r="F116" s="30"/>
    </row>
    <row r="117" spans="1:6" s="6" customFormat="1" ht="15.5" x14ac:dyDescent="0.35">
      <c r="A117" s="7">
        <f t="shared" si="3"/>
        <v>4</v>
      </c>
      <c r="B117" s="15">
        <f t="shared" si="5"/>
        <v>109</v>
      </c>
      <c r="C117" s="22" t="s">
        <v>135</v>
      </c>
      <c r="D117" s="17" t="s">
        <v>22</v>
      </c>
      <c r="E117" s="30"/>
      <c r="F117" s="30"/>
    </row>
    <row r="118" spans="1:6" s="6" customFormat="1" ht="15.5" x14ac:dyDescent="0.35">
      <c r="A118" s="7">
        <f t="shared" si="3"/>
        <v>2</v>
      </c>
      <c r="B118" s="15">
        <f t="shared" si="5"/>
        <v>110</v>
      </c>
      <c r="C118" s="22" t="s">
        <v>136</v>
      </c>
      <c r="D118" s="17" t="s">
        <v>25</v>
      </c>
      <c r="E118" s="30"/>
      <c r="F118" s="30"/>
    </row>
    <row r="119" spans="1:6" s="6" customFormat="1" ht="15.5" x14ac:dyDescent="0.35">
      <c r="A119" s="7">
        <f t="shared" si="3"/>
        <v>4</v>
      </c>
      <c r="B119" s="15">
        <f t="shared" si="5"/>
        <v>111</v>
      </c>
      <c r="C119" s="22" t="s">
        <v>137</v>
      </c>
      <c r="D119" s="17" t="s">
        <v>22</v>
      </c>
      <c r="E119" s="30"/>
      <c r="F119" s="30"/>
    </row>
    <row r="120" spans="1:6" s="6" customFormat="1" ht="46.5" x14ac:dyDescent="0.35">
      <c r="A120" s="7">
        <f t="shared" si="3"/>
        <v>2</v>
      </c>
      <c r="B120" s="15">
        <f t="shared" si="5"/>
        <v>112</v>
      </c>
      <c r="C120" s="21" t="s">
        <v>138</v>
      </c>
      <c r="D120" s="17" t="s">
        <v>25</v>
      </c>
      <c r="E120" s="30"/>
      <c r="F120" s="30"/>
    </row>
    <row r="121" spans="1:6" s="6" customFormat="1" ht="31" x14ac:dyDescent="0.35">
      <c r="A121" s="7">
        <f t="shared" si="3"/>
        <v>4</v>
      </c>
      <c r="B121" s="15">
        <f t="shared" si="5"/>
        <v>113</v>
      </c>
      <c r="C121" s="22" t="s">
        <v>139</v>
      </c>
      <c r="D121" s="17" t="s">
        <v>22</v>
      </c>
      <c r="E121" s="30"/>
      <c r="F121" s="30"/>
    </row>
    <row r="122" spans="1:6" s="6" customFormat="1" ht="46.5" x14ac:dyDescent="0.35">
      <c r="A122" s="7">
        <f t="shared" si="3"/>
        <v>2</v>
      </c>
      <c r="B122" s="15">
        <f t="shared" si="5"/>
        <v>114</v>
      </c>
      <c r="C122" s="32" t="s">
        <v>140</v>
      </c>
      <c r="D122" s="17" t="s">
        <v>25</v>
      </c>
      <c r="E122" s="30"/>
      <c r="F122" s="30"/>
    </row>
    <row r="123" spans="1:6" s="6" customFormat="1" ht="15.5" x14ac:dyDescent="0.35">
      <c r="A123" s="7">
        <f t="shared" si="3"/>
        <v>4</v>
      </c>
      <c r="B123" s="15">
        <f t="shared" si="5"/>
        <v>115</v>
      </c>
      <c r="C123" s="22" t="s">
        <v>141</v>
      </c>
      <c r="D123" s="17" t="s">
        <v>22</v>
      </c>
      <c r="E123" s="30"/>
      <c r="F123" s="30"/>
    </row>
    <row r="124" spans="1:6" s="6" customFormat="1" ht="15.5" x14ac:dyDescent="0.35">
      <c r="A124" s="7">
        <f t="shared" si="3"/>
        <v>2</v>
      </c>
      <c r="B124" s="15">
        <f t="shared" si="5"/>
        <v>116</v>
      </c>
      <c r="C124" s="21" t="s">
        <v>142</v>
      </c>
      <c r="D124" s="17" t="s">
        <v>25</v>
      </c>
      <c r="E124" s="30"/>
      <c r="F124" s="30"/>
    </row>
    <row r="125" spans="1:6" s="6" customFormat="1" ht="31" x14ac:dyDescent="0.35">
      <c r="A125" s="7">
        <f t="shared" si="3"/>
        <v>2</v>
      </c>
      <c r="B125" s="15">
        <f t="shared" si="5"/>
        <v>117</v>
      </c>
      <c r="C125" s="22" t="s">
        <v>143</v>
      </c>
      <c r="D125" s="17" t="s">
        <v>25</v>
      </c>
      <c r="E125" s="30"/>
      <c r="F125" s="30"/>
    </row>
    <row r="126" spans="1:6" s="6" customFormat="1" ht="46.5" x14ac:dyDescent="0.35">
      <c r="A126" s="7">
        <f t="shared" si="3"/>
        <v>2</v>
      </c>
      <c r="B126" s="15">
        <f t="shared" si="5"/>
        <v>118</v>
      </c>
      <c r="C126" s="33" t="s">
        <v>144</v>
      </c>
      <c r="D126" s="17" t="s">
        <v>25</v>
      </c>
      <c r="E126" s="30"/>
      <c r="F126" s="30"/>
    </row>
    <row r="127" spans="1:6" s="6" customFormat="1" ht="31" x14ac:dyDescent="0.35">
      <c r="A127" s="7">
        <f t="shared" si="3"/>
        <v>2</v>
      </c>
      <c r="B127" s="15">
        <f t="shared" si="5"/>
        <v>119</v>
      </c>
      <c r="C127" s="22" t="s">
        <v>145</v>
      </c>
      <c r="D127" s="17" t="s">
        <v>25</v>
      </c>
      <c r="E127" s="30"/>
      <c r="F127" s="30"/>
    </row>
    <row r="128" spans="1:6" s="6" customFormat="1" ht="15.5" x14ac:dyDescent="0.35">
      <c r="A128" s="7">
        <f t="shared" si="3"/>
        <v>2</v>
      </c>
      <c r="B128" s="15">
        <f>B127+1</f>
        <v>120</v>
      </c>
      <c r="C128" s="22" t="s">
        <v>146</v>
      </c>
      <c r="D128" s="17" t="s">
        <v>25</v>
      </c>
      <c r="E128" s="30"/>
      <c r="F128" s="30"/>
    </row>
    <row r="129" spans="1:7" s="6" customFormat="1" ht="31" x14ac:dyDescent="0.35">
      <c r="A129" s="7">
        <f t="shared" si="3"/>
        <v>2</v>
      </c>
      <c r="B129" s="15">
        <f t="shared" si="5"/>
        <v>121</v>
      </c>
      <c r="C129" s="22" t="s">
        <v>147</v>
      </c>
      <c r="D129" s="17" t="s">
        <v>25</v>
      </c>
      <c r="E129" s="30"/>
      <c r="F129" s="30"/>
    </row>
    <row r="130" spans="1:7" s="6" customFormat="1" ht="15.5" x14ac:dyDescent="0.35">
      <c r="A130" s="7">
        <f t="shared" si="3"/>
        <v>2</v>
      </c>
      <c r="B130" s="15">
        <f t="shared" si="5"/>
        <v>122</v>
      </c>
      <c r="C130" s="22" t="s">
        <v>148</v>
      </c>
      <c r="D130" s="17" t="s">
        <v>25</v>
      </c>
      <c r="E130" s="30"/>
      <c r="F130" s="30"/>
    </row>
    <row r="131" spans="1:7" s="6" customFormat="1" ht="31" x14ac:dyDescent="0.35">
      <c r="A131" s="7">
        <f t="shared" si="3"/>
        <v>2</v>
      </c>
      <c r="B131" s="15">
        <f t="shared" si="5"/>
        <v>123</v>
      </c>
      <c r="C131" s="21" t="s">
        <v>149</v>
      </c>
      <c r="D131" s="17" t="s">
        <v>25</v>
      </c>
      <c r="E131" s="30"/>
      <c r="F131" s="30"/>
    </row>
    <row r="132" spans="1:7" s="6" customFormat="1" ht="31" x14ac:dyDescent="0.35">
      <c r="A132" s="7">
        <f t="shared" ref="A132:A157" si="6">(IF(D132="R",2,(IF(D132="O",1,0))))*2</f>
        <v>2</v>
      </c>
      <c r="B132" s="15">
        <f t="shared" si="5"/>
        <v>124</v>
      </c>
      <c r="C132" s="21" t="s">
        <v>150</v>
      </c>
      <c r="D132" s="17" t="s">
        <v>25</v>
      </c>
      <c r="E132" s="30"/>
      <c r="F132" s="30"/>
    </row>
    <row r="133" spans="1:7" s="6" customFormat="1" ht="33" customHeight="1" x14ac:dyDescent="0.35">
      <c r="A133" s="7">
        <f t="shared" si="6"/>
        <v>2</v>
      </c>
      <c r="B133" s="15">
        <f t="shared" si="5"/>
        <v>125</v>
      </c>
      <c r="C133" s="22" t="s">
        <v>151</v>
      </c>
      <c r="D133" s="17" t="s">
        <v>25</v>
      </c>
      <c r="E133" s="30"/>
      <c r="F133" s="30"/>
    </row>
    <row r="134" spans="1:7" s="6" customFormat="1" ht="46.5" customHeight="1" x14ac:dyDescent="0.35">
      <c r="A134" s="7">
        <f t="shared" si="6"/>
        <v>2</v>
      </c>
      <c r="B134" s="15">
        <f t="shared" si="5"/>
        <v>126</v>
      </c>
      <c r="C134" s="21" t="s">
        <v>152</v>
      </c>
      <c r="D134" s="17" t="s">
        <v>25</v>
      </c>
      <c r="E134" s="30"/>
      <c r="F134" s="30"/>
    </row>
    <row r="135" spans="1:7" s="6" customFormat="1" ht="31" x14ac:dyDescent="0.35">
      <c r="A135" s="7">
        <f t="shared" si="6"/>
        <v>4</v>
      </c>
      <c r="B135" s="15">
        <f>B134+1</f>
        <v>127</v>
      </c>
      <c r="C135" s="22" t="s">
        <v>153</v>
      </c>
      <c r="D135" s="17" t="s">
        <v>22</v>
      </c>
      <c r="E135" s="30"/>
      <c r="F135" s="30"/>
      <c r="G135" s="31"/>
    </row>
    <row r="136" spans="1:7" s="6" customFormat="1" ht="15.5" x14ac:dyDescent="0.35">
      <c r="A136" s="7">
        <f t="shared" si="6"/>
        <v>4</v>
      </c>
      <c r="B136" s="15">
        <f t="shared" ref="B136:B149" si="7">B135+1</f>
        <v>128</v>
      </c>
      <c r="C136" s="22" t="s">
        <v>154</v>
      </c>
      <c r="D136" s="17" t="s">
        <v>22</v>
      </c>
      <c r="E136" s="30"/>
      <c r="F136" s="30"/>
    </row>
    <row r="137" spans="1:7" s="6" customFormat="1" ht="31" x14ac:dyDescent="0.35">
      <c r="A137" s="7">
        <f t="shared" si="6"/>
        <v>4</v>
      </c>
      <c r="B137" s="15">
        <f t="shared" si="7"/>
        <v>129</v>
      </c>
      <c r="C137" s="22" t="s">
        <v>155</v>
      </c>
      <c r="D137" s="17" t="s">
        <v>22</v>
      </c>
      <c r="E137" s="30"/>
      <c r="F137" s="30"/>
    </row>
    <row r="138" spans="1:7" ht="31" x14ac:dyDescent="0.35">
      <c r="A138" s="7">
        <f t="shared" si="6"/>
        <v>4</v>
      </c>
      <c r="B138" s="15">
        <f t="shared" si="7"/>
        <v>130</v>
      </c>
      <c r="C138" s="22" t="s">
        <v>156</v>
      </c>
      <c r="D138" s="17" t="s">
        <v>22</v>
      </c>
      <c r="E138" s="30"/>
      <c r="F138" s="30"/>
      <c r="G138" s="31"/>
    </row>
    <row r="139" spans="1:7" ht="31" x14ac:dyDescent="0.35">
      <c r="A139" s="7">
        <f t="shared" si="6"/>
        <v>4</v>
      </c>
      <c r="B139" s="15">
        <f t="shared" si="7"/>
        <v>131</v>
      </c>
      <c r="C139" s="22" t="s">
        <v>157</v>
      </c>
      <c r="D139" s="17" t="s">
        <v>22</v>
      </c>
    </row>
    <row r="140" spans="1:7" ht="46.5" x14ac:dyDescent="0.35">
      <c r="A140" s="7">
        <f t="shared" si="6"/>
        <v>4</v>
      </c>
      <c r="B140" s="15">
        <f t="shared" si="7"/>
        <v>132</v>
      </c>
      <c r="C140" s="21" t="s">
        <v>158</v>
      </c>
      <c r="D140" s="17" t="s">
        <v>22</v>
      </c>
    </row>
    <row r="141" spans="1:7" ht="46.5" x14ac:dyDescent="0.35">
      <c r="A141" s="7">
        <f t="shared" si="6"/>
        <v>4</v>
      </c>
      <c r="B141" s="15">
        <f t="shared" si="7"/>
        <v>133</v>
      </c>
      <c r="C141" s="21" t="s">
        <v>159</v>
      </c>
      <c r="D141" s="17" t="s">
        <v>22</v>
      </c>
    </row>
    <row r="142" spans="1:7" ht="46.5" x14ac:dyDescent="0.35">
      <c r="A142" s="7">
        <f t="shared" si="6"/>
        <v>4</v>
      </c>
      <c r="B142" s="15">
        <f t="shared" si="7"/>
        <v>134</v>
      </c>
      <c r="C142" s="21" t="s">
        <v>160</v>
      </c>
      <c r="D142" s="17" t="s">
        <v>22</v>
      </c>
    </row>
    <row r="143" spans="1:7" ht="31" x14ac:dyDescent="0.35">
      <c r="A143" s="7">
        <f t="shared" si="6"/>
        <v>2</v>
      </c>
      <c r="B143" s="15">
        <f t="shared" si="7"/>
        <v>135</v>
      </c>
      <c r="C143" s="21" t="s">
        <v>161</v>
      </c>
      <c r="D143" s="17" t="s">
        <v>25</v>
      </c>
    </row>
    <row r="144" spans="1:7" ht="46.5" x14ac:dyDescent="0.35">
      <c r="A144" s="7">
        <f t="shared" si="6"/>
        <v>4</v>
      </c>
      <c r="B144" s="15">
        <f t="shared" si="7"/>
        <v>136</v>
      </c>
      <c r="C144" s="18" t="s">
        <v>162</v>
      </c>
      <c r="D144" s="17" t="s">
        <v>22</v>
      </c>
    </row>
    <row r="145" spans="1:6" ht="15.5" x14ac:dyDescent="0.35">
      <c r="A145" s="7">
        <f t="shared" si="6"/>
        <v>2</v>
      </c>
      <c r="B145" s="15">
        <f t="shared" si="7"/>
        <v>137</v>
      </c>
      <c r="C145" s="22" t="s">
        <v>163</v>
      </c>
      <c r="D145" s="17" t="s">
        <v>25</v>
      </c>
    </row>
    <row r="146" spans="1:6" ht="15.5" x14ac:dyDescent="0.35">
      <c r="A146" s="7">
        <f t="shared" si="6"/>
        <v>2</v>
      </c>
      <c r="B146" s="15">
        <f t="shared" si="7"/>
        <v>138</v>
      </c>
      <c r="C146" s="22" t="s">
        <v>164</v>
      </c>
      <c r="D146" s="17" t="s">
        <v>25</v>
      </c>
    </row>
    <row r="147" spans="1:6" ht="15.5" x14ac:dyDescent="0.35">
      <c r="A147" s="7">
        <f t="shared" si="6"/>
        <v>4</v>
      </c>
      <c r="B147" s="15">
        <f t="shared" si="7"/>
        <v>139</v>
      </c>
      <c r="C147" s="22" t="s">
        <v>165</v>
      </c>
      <c r="D147" s="17" t="s">
        <v>22</v>
      </c>
    </row>
    <row r="148" spans="1:6" ht="31" x14ac:dyDescent="0.35">
      <c r="A148" s="7">
        <f t="shared" si="6"/>
        <v>4</v>
      </c>
      <c r="B148" s="15">
        <f t="shared" si="7"/>
        <v>140</v>
      </c>
      <c r="C148" s="22" t="s">
        <v>166</v>
      </c>
      <c r="D148" s="17" t="s">
        <v>22</v>
      </c>
    </row>
    <row r="149" spans="1:6" ht="46.5" x14ac:dyDescent="0.35">
      <c r="A149" s="7">
        <f t="shared" si="6"/>
        <v>4</v>
      </c>
      <c r="B149" s="15">
        <f t="shared" si="7"/>
        <v>141</v>
      </c>
      <c r="C149" s="21" t="s">
        <v>167</v>
      </c>
      <c r="D149" s="17" t="s">
        <v>22</v>
      </c>
    </row>
    <row r="150" spans="1:6" ht="15.5" x14ac:dyDescent="0.35">
      <c r="B150" s="15"/>
      <c r="C150" s="19" t="s">
        <v>168</v>
      </c>
      <c r="D150" s="29"/>
      <c r="E150" s="10"/>
      <c r="F150" s="10"/>
    </row>
    <row r="151" spans="1:6" ht="31" x14ac:dyDescent="0.35">
      <c r="A151" s="7">
        <f t="shared" si="6"/>
        <v>4</v>
      </c>
      <c r="B151" s="15">
        <f>B149+1</f>
        <v>142</v>
      </c>
      <c r="C151" s="21" t="s">
        <v>169</v>
      </c>
      <c r="D151" s="17" t="s">
        <v>22</v>
      </c>
    </row>
    <row r="152" spans="1:6" ht="15.5" x14ac:dyDescent="0.35">
      <c r="B152" s="15"/>
      <c r="C152" s="19" t="s">
        <v>170</v>
      </c>
      <c r="D152" s="29"/>
      <c r="E152" s="10"/>
      <c r="F152" s="10"/>
    </row>
    <row r="153" spans="1:6" ht="46.5" x14ac:dyDescent="0.35">
      <c r="A153" s="7">
        <f t="shared" si="6"/>
        <v>4</v>
      </c>
      <c r="B153" s="15">
        <f>B151+1</f>
        <v>143</v>
      </c>
      <c r="C153" s="21" t="s">
        <v>171</v>
      </c>
      <c r="D153" s="17" t="s">
        <v>22</v>
      </c>
    </row>
    <row r="154" spans="1:6" ht="15.5" x14ac:dyDescent="0.35">
      <c r="B154" s="15"/>
      <c r="C154" s="28" t="s">
        <v>172</v>
      </c>
      <c r="D154" s="29"/>
      <c r="E154" s="10"/>
      <c r="F154" s="10"/>
    </row>
    <row r="155" spans="1:6" ht="31" x14ac:dyDescent="0.35">
      <c r="A155" s="7">
        <f t="shared" si="6"/>
        <v>2</v>
      </c>
      <c r="B155" s="15">
        <f>B153+1</f>
        <v>144</v>
      </c>
      <c r="C155" s="26" t="s">
        <v>173</v>
      </c>
      <c r="D155" s="17" t="s">
        <v>25</v>
      </c>
    </row>
    <row r="156" spans="1:6" ht="31" x14ac:dyDescent="0.35">
      <c r="A156" s="7">
        <f t="shared" si="6"/>
        <v>2</v>
      </c>
      <c r="B156" s="15">
        <f>B155+1</f>
        <v>145</v>
      </c>
      <c r="C156" s="26" t="s">
        <v>174</v>
      </c>
      <c r="D156" s="17" t="s">
        <v>25</v>
      </c>
    </row>
    <row r="157" spans="1:6" ht="46.5" x14ac:dyDescent="0.35">
      <c r="A157" s="7">
        <f t="shared" si="6"/>
        <v>2</v>
      </c>
      <c r="B157" s="15">
        <f>B156+1</f>
        <v>146</v>
      </c>
      <c r="C157" s="26" t="s">
        <v>175</v>
      </c>
      <c r="D157" s="17" t="s">
        <v>25</v>
      </c>
    </row>
    <row r="160" spans="1:6" x14ac:dyDescent="0.35">
      <c r="A160" s="7">
        <f>SUM(A4:A157)</f>
        <v>478</v>
      </c>
    </row>
  </sheetData>
  <autoFilter ref="A2:F156" xr:uid="{00000000-0009-0000-0000-000001000000}"/>
  <mergeCells count="1">
    <mergeCell ref="B1:F1"/>
  </mergeCells>
  <pageMargins left="0.7" right="0.7" top="0.75" bottom="0.75" header="0.3" footer="0.3"/>
  <pageSetup scale="5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4EFDE89CE4BF479388C092CC56B964" ma:contentTypeVersion="13" ma:contentTypeDescription="Create a new document." ma:contentTypeScope="" ma:versionID="1545e9b62ca68c04fac2278d3ddb0fea">
  <xsd:schema xmlns:xsd="http://www.w3.org/2001/XMLSchema" xmlns:xs="http://www.w3.org/2001/XMLSchema" xmlns:p="http://schemas.microsoft.com/office/2006/metadata/properties" xmlns:ns3="f12afd8d-0ab1-4518-bd53-38d474816f49" xmlns:ns4="5ab622e9-61fd-4d5f-a9e9-46d8f5e75d41" targetNamespace="http://schemas.microsoft.com/office/2006/metadata/properties" ma:root="true" ma:fieldsID="101eeb03afbb45ee7150dba1eae0c4e6" ns3:_="" ns4:_="">
    <xsd:import namespace="f12afd8d-0ab1-4518-bd53-38d474816f49"/>
    <xsd:import namespace="5ab622e9-61fd-4d5f-a9e9-46d8f5e75d4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2afd8d-0ab1-4518-bd53-38d474816f4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b622e9-61fd-4d5f-a9e9-46d8f5e75d4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C1B79C-566E-4ADC-8A47-CEB5F3772B38}">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06BAE36-C4F5-4331-9BA1-3119120AF41B}">
  <ds:schemaRefs>
    <ds:schemaRef ds:uri="http://schemas.microsoft.com/sharepoint/v3/contenttype/forms"/>
  </ds:schemaRefs>
</ds:datastoreItem>
</file>

<file path=customXml/itemProps3.xml><?xml version="1.0" encoding="utf-8"?>
<ds:datastoreItem xmlns:ds="http://schemas.openxmlformats.org/officeDocument/2006/customXml" ds:itemID="{E7DAC78B-FB53-4F3D-9278-A7CE6153D3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2afd8d-0ab1-4518-bd53-38d474816f49"/>
    <ds:schemaRef ds:uri="5ab622e9-61fd-4d5f-a9e9-46d8f5e75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Bid Summary</vt:lpstr>
      <vt:lpstr>Requirements</vt:lpstr>
      <vt:lpstr>Requirements!Print_Titles</vt:lpstr>
    </vt:vector>
  </TitlesOfParts>
  <Manager/>
  <Company>The University of Southern Mississippi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Marion Jones</dc:creator>
  <cp:keywords/>
  <dc:description/>
  <cp:lastModifiedBy>Valerie Craig</cp:lastModifiedBy>
  <cp:revision/>
  <cp:lastPrinted>2021-12-14T16:20:40Z</cp:lastPrinted>
  <dcterms:created xsi:type="dcterms:W3CDTF">2018-03-15T21:17:22Z</dcterms:created>
  <dcterms:modified xsi:type="dcterms:W3CDTF">2021-12-14T16:36:59Z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0x010100234EFDE89CE4BF479388C092CC56B964</vt:lpwstr>
  </property>
</Properties>
</file>