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w10189844\Downloads\"/>
    </mc:Choice>
  </mc:AlternateContent>
  <xr:revisionPtr revIDLastSave="0" documentId="8_{1D65CC3D-0AB8-4BE8-AF22-01091DE15A60}" xr6:coauthVersionLast="47" xr6:coauthVersionMax="47" xr10:uidLastSave="{00000000-0000-0000-0000-000000000000}"/>
  <workbookProtection workbookAlgorithmName="SHA-512" workbookHashValue="OprfUP1INhMwmObVj5vHy+2oa1DdqHixKpVTlyFUXqBGh/LAmwCRtJ0CUcMHSQY6baIaGQoorm6otkqLFoKSrw==" workbookSaltValue="wiHqVmCpf/jLmBmEIJ+UqA==" workbookSpinCount="100000" lockStructure="1"/>
  <bookViews>
    <workbookView xWindow="-108" yWindow="-108" windowWidth="23256" windowHeight="12456" xr2:uid="{4D1D771F-1F15-4F94-B600-D16A74EABBFB}"/>
  </bookViews>
  <sheets>
    <sheet name="START HERE" sheetId="6" r:id="rId1"/>
    <sheet name="Budget" sheetId="2" r:id="rId2"/>
    <sheet name="Budget Help" sheetId="7" r:id="rId3"/>
    <sheet name="MTDC Calculations" sheetId="8" state="hidden" r:id="rId4"/>
    <sheet name="Sheet4" sheetId="4"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8" i="2" l="1"/>
  <c r="I138" i="2"/>
  <c r="L13" i="2"/>
  <c r="H121" i="2"/>
  <c r="B1" i="2"/>
  <c r="H100" i="2"/>
  <c r="H43" i="2"/>
  <c r="H15" i="2"/>
  <c r="H29" i="2" s="1"/>
  <c r="H14" i="2"/>
  <c r="H28" i="2" s="1"/>
  <c r="H13" i="2"/>
  <c r="H27" i="2" s="1"/>
  <c r="H16" i="2"/>
  <c r="H79" i="2"/>
  <c r="B9" i="2"/>
  <c r="AA48" i="2"/>
  <c r="AA47" i="2"/>
  <c r="AA106" i="2" l="1"/>
  <c r="V100" i="2"/>
  <c r="Z100" i="2"/>
  <c r="R100" i="2"/>
  <c r="N100" i="2"/>
  <c r="X100" i="2"/>
  <c r="T100" i="2"/>
  <c r="P100" i="2"/>
  <c r="L100" i="2"/>
  <c r="C34" i="8"/>
  <c r="D34" i="8"/>
  <c r="E34" i="8"/>
  <c r="F34" i="8"/>
  <c r="F33" i="8"/>
  <c r="F35" i="8" s="1"/>
  <c r="E33" i="8"/>
  <c r="D33" i="8"/>
  <c r="D35" i="8" s="1"/>
  <c r="C33" i="8"/>
  <c r="C41" i="8"/>
  <c r="D41" i="8"/>
  <c r="E41" i="8"/>
  <c r="F41" i="8"/>
  <c r="F40" i="8"/>
  <c r="F42" i="8" s="1"/>
  <c r="E40" i="8"/>
  <c r="D40" i="8"/>
  <c r="C40" i="8"/>
  <c r="C48" i="8"/>
  <c r="D48" i="8"/>
  <c r="E48" i="8"/>
  <c r="F48" i="8"/>
  <c r="F47" i="8"/>
  <c r="F49" i="8" s="1"/>
  <c r="E47" i="8"/>
  <c r="E49" i="8" s="1"/>
  <c r="D47" i="8"/>
  <c r="C47" i="8"/>
  <c r="C55" i="8"/>
  <c r="D55" i="8"/>
  <c r="E55" i="8"/>
  <c r="F55" i="8"/>
  <c r="F54" i="8"/>
  <c r="F56" i="8" s="1"/>
  <c r="E54" i="8"/>
  <c r="D54" i="8"/>
  <c r="C54" i="8"/>
  <c r="C62" i="8"/>
  <c r="D62" i="8"/>
  <c r="E62" i="8"/>
  <c r="F62" i="8"/>
  <c r="F61" i="8"/>
  <c r="E61" i="8"/>
  <c r="D61" i="8"/>
  <c r="D63" i="8" s="1"/>
  <c r="C61" i="8"/>
  <c r="C69" i="8"/>
  <c r="D69" i="8"/>
  <c r="E69" i="8"/>
  <c r="F69" i="8"/>
  <c r="F68" i="8"/>
  <c r="F70" i="8" s="1"/>
  <c r="E68" i="8"/>
  <c r="D68" i="8"/>
  <c r="C68" i="8"/>
  <c r="C76" i="8"/>
  <c r="D76" i="8"/>
  <c r="E76" i="8"/>
  <c r="F76" i="8"/>
  <c r="F75" i="8"/>
  <c r="E75" i="8"/>
  <c r="D75" i="8"/>
  <c r="C75" i="8"/>
  <c r="C27" i="8"/>
  <c r="D27" i="8"/>
  <c r="E27" i="8"/>
  <c r="F27" i="8"/>
  <c r="F26" i="8"/>
  <c r="F28" i="8" s="1"/>
  <c r="E26" i="8"/>
  <c r="E28" i="8" s="1"/>
  <c r="D26" i="8"/>
  <c r="C26" i="8"/>
  <c r="C20" i="8"/>
  <c r="D20" i="8"/>
  <c r="E20" i="8"/>
  <c r="F20" i="8"/>
  <c r="F19" i="8"/>
  <c r="E19" i="8"/>
  <c r="D19" i="8"/>
  <c r="C19" i="8"/>
  <c r="C13" i="8"/>
  <c r="D13" i="8"/>
  <c r="E13" i="8"/>
  <c r="F13" i="8"/>
  <c r="F12" i="8"/>
  <c r="E12" i="8"/>
  <c r="D12" i="8"/>
  <c r="C12" i="8"/>
  <c r="C6" i="8"/>
  <c r="D6" i="8"/>
  <c r="E6" i="8"/>
  <c r="F6" i="8"/>
  <c r="F5" i="8"/>
  <c r="E5" i="8"/>
  <c r="D5" i="8"/>
  <c r="C5" i="8"/>
  <c r="B76" i="8"/>
  <c r="B75" i="8"/>
  <c r="A75" i="8"/>
  <c r="A76" i="8"/>
  <c r="A74" i="8"/>
  <c r="B69" i="8"/>
  <c r="B68" i="8"/>
  <c r="B62" i="8"/>
  <c r="B61" i="8"/>
  <c r="B55" i="8"/>
  <c r="B54" i="8"/>
  <c r="B48" i="8"/>
  <c r="B47" i="8"/>
  <c r="B49" i="8" s="1"/>
  <c r="B41" i="8"/>
  <c r="B40" i="8"/>
  <c r="A68" i="8"/>
  <c r="A69" i="8"/>
  <c r="A67" i="8"/>
  <c r="A61" i="8"/>
  <c r="A62" i="8"/>
  <c r="A60" i="8"/>
  <c r="A54" i="8"/>
  <c r="A55" i="8"/>
  <c r="A53" i="8"/>
  <c r="A47" i="8"/>
  <c r="A48" i="8"/>
  <c r="A46" i="8"/>
  <c r="A40" i="8"/>
  <c r="A41" i="8"/>
  <c r="A39" i="8"/>
  <c r="B34" i="8"/>
  <c r="B33" i="8"/>
  <c r="B35" i="8" s="1"/>
  <c r="B37" i="8" s="1"/>
  <c r="B27" i="8"/>
  <c r="B26" i="8"/>
  <c r="B20" i="8"/>
  <c r="B19" i="8"/>
  <c r="B13" i="8"/>
  <c r="B12" i="8"/>
  <c r="B6" i="8"/>
  <c r="G6" i="8" s="1"/>
  <c r="B5" i="8"/>
  <c r="A34" i="8"/>
  <c r="A33" i="8"/>
  <c r="A32" i="8"/>
  <c r="A27" i="8"/>
  <c r="A26" i="8"/>
  <c r="A20" i="8"/>
  <c r="A19" i="8"/>
  <c r="A13" i="8"/>
  <c r="A12" i="8"/>
  <c r="A6" i="8"/>
  <c r="A5" i="8"/>
  <c r="A25" i="8"/>
  <c r="A18" i="8"/>
  <c r="A11" i="8"/>
  <c r="A4" i="8"/>
  <c r="Z135" i="2"/>
  <c r="X135" i="2"/>
  <c r="V135" i="2"/>
  <c r="T135" i="2"/>
  <c r="R135" i="2"/>
  <c r="P135" i="2"/>
  <c r="N135" i="2"/>
  <c r="L135" i="2"/>
  <c r="Z130" i="2"/>
  <c r="AB130" i="2" s="1"/>
  <c r="Z127" i="2"/>
  <c r="AB127" i="2" s="1"/>
  <c r="Z124" i="2"/>
  <c r="Z121" i="2"/>
  <c r="Z118" i="2"/>
  <c r="AB118" i="2" s="1"/>
  <c r="Z115" i="2"/>
  <c r="Z112" i="2"/>
  <c r="Z109" i="2"/>
  <c r="Z106" i="2"/>
  <c r="Z103" i="2"/>
  <c r="X130" i="2"/>
  <c r="X127" i="2"/>
  <c r="X124" i="2"/>
  <c r="X121" i="2"/>
  <c r="X118" i="2"/>
  <c r="X115" i="2"/>
  <c r="AA115" i="2" s="1"/>
  <c r="X112" i="2"/>
  <c r="X109" i="2"/>
  <c r="AA109" i="2" s="1"/>
  <c r="X106" i="2"/>
  <c r="X103" i="2"/>
  <c r="V130" i="2"/>
  <c r="V127" i="2"/>
  <c r="V124" i="2"/>
  <c r="V121" i="2"/>
  <c r="V118" i="2"/>
  <c r="V115" i="2"/>
  <c r="V112" i="2"/>
  <c r="V109" i="2"/>
  <c r="V106" i="2"/>
  <c r="V103" i="2"/>
  <c r="T130" i="2"/>
  <c r="T127" i="2"/>
  <c r="T124" i="2"/>
  <c r="T121" i="2"/>
  <c r="T118" i="2"/>
  <c r="T115" i="2"/>
  <c r="T112" i="2"/>
  <c r="T109" i="2"/>
  <c r="T106" i="2"/>
  <c r="T103" i="2"/>
  <c r="R130" i="2"/>
  <c r="R127" i="2"/>
  <c r="R124" i="2"/>
  <c r="R121" i="2"/>
  <c r="R118" i="2"/>
  <c r="R115" i="2"/>
  <c r="R112" i="2"/>
  <c r="R109" i="2"/>
  <c r="R106" i="2"/>
  <c r="R103" i="2"/>
  <c r="P130" i="2"/>
  <c r="P127" i="2"/>
  <c r="P124" i="2"/>
  <c r="P121" i="2"/>
  <c r="P118" i="2"/>
  <c r="P115" i="2"/>
  <c r="P112" i="2"/>
  <c r="P109" i="2"/>
  <c r="P106" i="2"/>
  <c r="P103" i="2"/>
  <c r="N130" i="2"/>
  <c r="N127" i="2"/>
  <c r="N124" i="2"/>
  <c r="N121" i="2"/>
  <c r="N118" i="2"/>
  <c r="N115" i="2"/>
  <c r="N112" i="2"/>
  <c r="N109" i="2"/>
  <c r="N106" i="2"/>
  <c r="N103" i="2"/>
  <c r="N99" i="2" s="1"/>
  <c r="L130" i="2"/>
  <c r="L127" i="2"/>
  <c r="L124" i="2"/>
  <c r="L121" i="2"/>
  <c r="L118" i="2"/>
  <c r="L115" i="2"/>
  <c r="L112" i="2"/>
  <c r="L109" i="2"/>
  <c r="L106" i="2"/>
  <c r="L103" i="2"/>
  <c r="J130" i="2"/>
  <c r="J127" i="2"/>
  <c r="J124" i="2"/>
  <c r="J121" i="2"/>
  <c r="J118" i="2"/>
  <c r="J115" i="2"/>
  <c r="J112" i="2"/>
  <c r="J109" i="2"/>
  <c r="J106" i="2"/>
  <c r="J103" i="2"/>
  <c r="H130" i="2"/>
  <c r="H127" i="2"/>
  <c r="H124" i="2"/>
  <c r="H118" i="2"/>
  <c r="H115" i="2"/>
  <c r="H112" i="2"/>
  <c r="AA112" i="2" s="1"/>
  <c r="H109" i="2"/>
  <c r="H106" i="2"/>
  <c r="H103" i="2"/>
  <c r="J100" i="2"/>
  <c r="AA118" i="2" l="1"/>
  <c r="AA124" i="2"/>
  <c r="AA127" i="2"/>
  <c r="AA130" i="2"/>
  <c r="AB109" i="2"/>
  <c r="AB112" i="2"/>
  <c r="Z99" i="2"/>
  <c r="J99" i="2"/>
  <c r="AA103" i="2"/>
  <c r="AA121" i="2"/>
  <c r="AB103" i="2"/>
  <c r="AB106" i="2"/>
  <c r="AB115" i="2"/>
  <c r="AB121" i="2"/>
  <c r="AB124" i="2"/>
  <c r="V99" i="2"/>
  <c r="L99" i="2"/>
  <c r="R99" i="2"/>
  <c r="E56" i="8"/>
  <c r="F77" i="8"/>
  <c r="G41" i="8"/>
  <c r="E70" i="8"/>
  <c r="P99" i="2"/>
  <c r="C42" i="8"/>
  <c r="H99" i="2"/>
  <c r="D42" i="8"/>
  <c r="X99" i="2"/>
  <c r="D70" i="8"/>
  <c r="B56" i="8"/>
  <c r="B58" i="8" s="1"/>
  <c r="G48" i="8"/>
  <c r="F63" i="8"/>
  <c r="T99" i="2"/>
  <c r="E77" i="8"/>
  <c r="E42" i="8"/>
  <c r="E35" i="8"/>
  <c r="G34" i="8"/>
  <c r="C35" i="8"/>
  <c r="C49" i="8"/>
  <c r="D49" i="8"/>
  <c r="C56" i="8"/>
  <c r="D56" i="8"/>
  <c r="G62" i="8"/>
  <c r="C63" i="8"/>
  <c r="E63" i="8"/>
  <c r="G61" i="8"/>
  <c r="G69" i="8"/>
  <c r="C70" i="8"/>
  <c r="C77" i="8"/>
  <c r="G76" i="8"/>
  <c r="D77" i="8"/>
  <c r="G68" i="8"/>
  <c r="B77" i="8"/>
  <c r="B79" i="8" s="1"/>
  <c r="G75" i="8"/>
  <c r="G55" i="8"/>
  <c r="B42" i="8"/>
  <c r="B51" i="8"/>
  <c r="G54" i="8"/>
  <c r="G47" i="8"/>
  <c r="G40" i="8"/>
  <c r="B70" i="8"/>
  <c r="B63" i="8"/>
  <c r="G33" i="8"/>
  <c r="C28" i="8"/>
  <c r="B28" i="8"/>
  <c r="F21" i="8"/>
  <c r="E21" i="8"/>
  <c r="G12" i="8"/>
  <c r="C14" i="8"/>
  <c r="D14" i="8"/>
  <c r="G26" i="8"/>
  <c r="F7" i="8"/>
  <c r="D28" i="8"/>
  <c r="E7" i="8"/>
  <c r="G27" i="8"/>
  <c r="B21" i="8"/>
  <c r="B23" i="8" s="1"/>
  <c r="C21" i="8"/>
  <c r="D21" i="8"/>
  <c r="B7" i="8"/>
  <c r="B9" i="8" s="1"/>
  <c r="C7" i="8"/>
  <c r="D7" i="8"/>
  <c r="E14" i="8"/>
  <c r="F14" i="8"/>
  <c r="B14" i="8"/>
  <c r="B16" i="8" s="1"/>
  <c r="G13" i="8"/>
  <c r="G19" i="8"/>
  <c r="G5" i="8"/>
  <c r="G20" i="8"/>
  <c r="Y138" i="2"/>
  <c r="U138" i="2"/>
  <c r="Q138" i="2"/>
  <c r="M138" i="2"/>
  <c r="G42" i="8" l="1"/>
  <c r="G49" i="8"/>
  <c r="G35" i="8"/>
  <c r="G77" i="8"/>
  <c r="G56" i="8"/>
  <c r="C37" i="8"/>
  <c r="D37" i="8" s="1"/>
  <c r="E37" i="8" s="1"/>
  <c r="F37" i="8" s="1"/>
  <c r="C79" i="8"/>
  <c r="D79" i="8" s="1"/>
  <c r="E79" i="8" s="1"/>
  <c r="F79" i="8" s="1"/>
  <c r="B44" i="8"/>
  <c r="B65" i="8"/>
  <c r="G63" i="8"/>
  <c r="B72" i="8"/>
  <c r="G70" i="8"/>
  <c r="C44" i="8"/>
  <c r="D44" i="8" s="1"/>
  <c r="E44" i="8" s="1"/>
  <c r="F44" i="8" s="1"/>
  <c r="C58" i="8"/>
  <c r="D58" i="8" s="1"/>
  <c r="E58" i="8" s="1"/>
  <c r="F58" i="8" s="1"/>
  <c r="C51" i="8"/>
  <c r="D51" i="8" s="1"/>
  <c r="E51" i="8" s="1"/>
  <c r="F51" i="8" s="1"/>
  <c r="C16" i="8"/>
  <c r="D16" i="8" s="1"/>
  <c r="E16" i="8" s="1"/>
  <c r="F16" i="8" s="1"/>
  <c r="G28" i="8"/>
  <c r="B30" i="8"/>
  <c r="C30" i="8" s="1"/>
  <c r="D30" i="8" s="1"/>
  <c r="E30" i="8" s="1"/>
  <c r="F30" i="8" s="1"/>
  <c r="G7" i="8"/>
  <c r="G21" i="8"/>
  <c r="G14" i="8"/>
  <c r="C23" i="8"/>
  <c r="D23" i="8" s="1"/>
  <c r="E23" i="8" s="1"/>
  <c r="F23" i="8" s="1"/>
  <c r="C9" i="8"/>
  <c r="D9" i="8" s="1"/>
  <c r="E9" i="8" s="1"/>
  <c r="F9" i="8" s="1"/>
  <c r="Z24" i="2"/>
  <c r="Z38" i="2" s="1"/>
  <c r="Z23" i="2"/>
  <c r="Z37" i="2" s="1"/>
  <c r="Z22" i="2"/>
  <c r="Z21" i="2"/>
  <c r="Z20" i="2"/>
  <c r="Z34" i="2" s="1"/>
  <c r="Z19" i="2"/>
  <c r="Z33" i="2" s="1"/>
  <c r="Z18" i="2"/>
  <c r="Z32" i="2" s="1"/>
  <c r="Z17" i="2"/>
  <c r="Z16" i="2"/>
  <c r="Z15" i="2"/>
  <c r="Z14" i="2"/>
  <c r="X24" i="2"/>
  <c r="X38" i="2" s="1"/>
  <c r="X23" i="2"/>
  <c r="X37" i="2" s="1"/>
  <c r="X22" i="2"/>
  <c r="X21" i="2"/>
  <c r="X35" i="2" s="1"/>
  <c r="X20" i="2"/>
  <c r="X34" i="2" s="1"/>
  <c r="X19" i="2"/>
  <c r="X18" i="2"/>
  <c r="X32" i="2" s="1"/>
  <c r="X17" i="2"/>
  <c r="X16" i="2"/>
  <c r="X15" i="2"/>
  <c r="X14" i="2"/>
  <c r="V24" i="2"/>
  <c r="V38" i="2" s="1"/>
  <c r="V23" i="2"/>
  <c r="V22" i="2"/>
  <c r="V21" i="2"/>
  <c r="V35" i="2" s="1"/>
  <c r="V20" i="2"/>
  <c r="V34" i="2" s="1"/>
  <c r="V19" i="2"/>
  <c r="V33" i="2" s="1"/>
  <c r="V18" i="2"/>
  <c r="V32" i="2" s="1"/>
  <c r="V17" i="2"/>
  <c r="V16" i="2"/>
  <c r="V15" i="2"/>
  <c r="V14" i="2"/>
  <c r="T24" i="2"/>
  <c r="T38" i="2" s="1"/>
  <c r="T23" i="2"/>
  <c r="T37" i="2" s="1"/>
  <c r="T22" i="2"/>
  <c r="T36" i="2" s="1"/>
  <c r="T21" i="2"/>
  <c r="T20" i="2"/>
  <c r="T34" i="2" s="1"/>
  <c r="T19" i="2"/>
  <c r="T33" i="2" s="1"/>
  <c r="T18" i="2"/>
  <c r="T32" i="2" s="1"/>
  <c r="T17" i="2"/>
  <c r="T16" i="2"/>
  <c r="T15" i="2"/>
  <c r="T14" i="2"/>
  <c r="R24" i="2"/>
  <c r="R23" i="2"/>
  <c r="R37" i="2" s="1"/>
  <c r="R22" i="2"/>
  <c r="R36" i="2" s="1"/>
  <c r="R21" i="2"/>
  <c r="R35" i="2" s="1"/>
  <c r="R20" i="2"/>
  <c r="R34" i="2" s="1"/>
  <c r="R19" i="2"/>
  <c r="R33" i="2" s="1"/>
  <c r="R18" i="2"/>
  <c r="R32" i="2" s="1"/>
  <c r="R17" i="2"/>
  <c r="R16" i="2"/>
  <c r="R15" i="2"/>
  <c r="R14" i="2"/>
  <c r="P24" i="2"/>
  <c r="P38" i="2" s="1"/>
  <c r="P23" i="2"/>
  <c r="P37" i="2" s="1"/>
  <c r="P22" i="2"/>
  <c r="P36" i="2" s="1"/>
  <c r="P21" i="2"/>
  <c r="P35" i="2" s="1"/>
  <c r="P20" i="2"/>
  <c r="P34" i="2" s="1"/>
  <c r="P19" i="2"/>
  <c r="P33" i="2" s="1"/>
  <c r="P18" i="2"/>
  <c r="P32" i="2" s="1"/>
  <c r="P17" i="2"/>
  <c r="P16" i="2"/>
  <c r="P15" i="2"/>
  <c r="P14" i="2"/>
  <c r="N24" i="2"/>
  <c r="N23" i="2"/>
  <c r="N37" i="2" s="1"/>
  <c r="N22" i="2"/>
  <c r="N36" i="2" s="1"/>
  <c r="N21" i="2"/>
  <c r="N35" i="2" s="1"/>
  <c r="N20" i="2"/>
  <c r="N34" i="2" s="1"/>
  <c r="N19" i="2"/>
  <c r="N33" i="2" s="1"/>
  <c r="N18" i="2"/>
  <c r="N32" i="2" s="1"/>
  <c r="N17" i="2"/>
  <c r="N16" i="2"/>
  <c r="N15" i="2"/>
  <c r="N14" i="2"/>
  <c r="L24" i="2"/>
  <c r="L38" i="2" s="1"/>
  <c r="L23" i="2"/>
  <c r="L37" i="2" s="1"/>
  <c r="L22" i="2"/>
  <c r="L36" i="2" s="1"/>
  <c r="L21" i="2"/>
  <c r="L35" i="2" s="1"/>
  <c r="L20" i="2"/>
  <c r="L34" i="2" s="1"/>
  <c r="L19" i="2"/>
  <c r="L33" i="2" s="1"/>
  <c r="L18" i="2"/>
  <c r="L32" i="2" s="1"/>
  <c r="L17" i="2"/>
  <c r="L16" i="2"/>
  <c r="L15" i="2"/>
  <c r="L14" i="2"/>
  <c r="X13" i="2"/>
  <c r="T13" i="2"/>
  <c r="P13" i="2"/>
  <c r="B8" i="2"/>
  <c r="B7" i="2"/>
  <c r="B5" i="2"/>
  <c r="B6" i="2" s="1"/>
  <c r="B4" i="2"/>
  <c r="B3" i="2"/>
  <c r="B2" i="2"/>
  <c r="A38" i="2"/>
  <c r="A37" i="2"/>
  <c r="A36" i="2"/>
  <c r="A35" i="2"/>
  <c r="A34" i="2"/>
  <c r="A33" i="2"/>
  <c r="A32" i="2"/>
  <c r="R38" i="2"/>
  <c r="N38" i="2"/>
  <c r="J24" i="2"/>
  <c r="J38" i="2" s="1"/>
  <c r="H24" i="2"/>
  <c r="H38" i="2" s="1"/>
  <c r="V37" i="2"/>
  <c r="J23" i="2"/>
  <c r="J37" i="2" s="1"/>
  <c r="H23" i="2"/>
  <c r="H37" i="2" s="1"/>
  <c r="V36" i="2"/>
  <c r="J22" i="2"/>
  <c r="J36" i="2" s="1"/>
  <c r="H22" i="2"/>
  <c r="H36" i="2" s="1"/>
  <c r="J21" i="2"/>
  <c r="J35" i="2" s="1"/>
  <c r="H21" i="2"/>
  <c r="H35" i="2" s="1"/>
  <c r="J20" i="2"/>
  <c r="J34" i="2" s="1"/>
  <c r="H20" i="2"/>
  <c r="H34" i="2" s="1"/>
  <c r="J19" i="2"/>
  <c r="J33" i="2" s="1"/>
  <c r="H19" i="2"/>
  <c r="H33" i="2" s="1"/>
  <c r="J18" i="2"/>
  <c r="J32" i="2" s="1"/>
  <c r="H18" i="2"/>
  <c r="H32" i="2" s="1"/>
  <c r="AB134" i="2"/>
  <c r="AA134" i="2"/>
  <c r="Z133" i="2"/>
  <c r="X133" i="2"/>
  <c r="V133" i="2"/>
  <c r="T133" i="2"/>
  <c r="R133" i="2"/>
  <c r="P133" i="2"/>
  <c r="N133" i="2"/>
  <c r="L133" i="2"/>
  <c r="J133" i="2"/>
  <c r="H133" i="2"/>
  <c r="AA96" i="2"/>
  <c r="AB96" i="2"/>
  <c r="AA97" i="2"/>
  <c r="AB97" i="2"/>
  <c r="AA98" i="2"/>
  <c r="AB98" i="2"/>
  <c r="Z95" i="2"/>
  <c r="X95" i="2"/>
  <c r="V95" i="2"/>
  <c r="T95" i="2"/>
  <c r="R95" i="2"/>
  <c r="P95" i="2"/>
  <c r="N95" i="2"/>
  <c r="L95" i="2"/>
  <c r="J95" i="2"/>
  <c r="H95" i="2"/>
  <c r="Z86" i="2"/>
  <c r="X86" i="2"/>
  <c r="V86" i="2"/>
  <c r="T86" i="2"/>
  <c r="R86" i="2"/>
  <c r="P86" i="2"/>
  <c r="N86" i="2"/>
  <c r="L86" i="2"/>
  <c r="J86" i="2"/>
  <c r="H86" i="2"/>
  <c r="AA92" i="2"/>
  <c r="AB92" i="2"/>
  <c r="AA93" i="2"/>
  <c r="AB93" i="2"/>
  <c r="AA94" i="2"/>
  <c r="AB94" i="2"/>
  <c r="Z91" i="2"/>
  <c r="X91" i="2"/>
  <c r="V91" i="2"/>
  <c r="T91" i="2"/>
  <c r="R91" i="2"/>
  <c r="P91" i="2"/>
  <c r="N91" i="2"/>
  <c r="L91" i="2"/>
  <c r="J91" i="2"/>
  <c r="H91" i="2"/>
  <c r="AA83" i="2"/>
  <c r="AB83" i="2"/>
  <c r="AA84" i="2"/>
  <c r="AB84" i="2"/>
  <c r="AA85" i="2"/>
  <c r="AB85" i="2"/>
  <c r="Z82" i="2"/>
  <c r="X82" i="2"/>
  <c r="V82" i="2"/>
  <c r="T82" i="2"/>
  <c r="R82" i="2"/>
  <c r="P82" i="2"/>
  <c r="N82" i="2"/>
  <c r="L82" i="2"/>
  <c r="J82" i="2"/>
  <c r="H82" i="2"/>
  <c r="AA71" i="2"/>
  <c r="AB71" i="2"/>
  <c r="AA72" i="2"/>
  <c r="AB72" i="2"/>
  <c r="AA73" i="2"/>
  <c r="AB73" i="2"/>
  <c r="AA74" i="2"/>
  <c r="AB74" i="2"/>
  <c r="AA75" i="2"/>
  <c r="AB75" i="2"/>
  <c r="AA76" i="2"/>
  <c r="AB76" i="2"/>
  <c r="AA77" i="2"/>
  <c r="AB77" i="2"/>
  <c r="AA78" i="2"/>
  <c r="AB78" i="2"/>
  <c r="Z70" i="2"/>
  <c r="X70" i="2"/>
  <c r="V70" i="2"/>
  <c r="T70" i="2"/>
  <c r="R70" i="2"/>
  <c r="P70" i="2"/>
  <c r="N70" i="2"/>
  <c r="L70" i="2"/>
  <c r="J70" i="2"/>
  <c r="H70" i="2"/>
  <c r="AA62" i="2"/>
  <c r="AB62" i="2"/>
  <c r="AA63" i="2"/>
  <c r="AB63" i="2"/>
  <c r="AA64" i="2"/>
  <c r="AB64" i="2"/>
  <c r="AA65" i="2"/>
  <c r="AB65" i="2"/>
  <c r="AA66" i="2"/>
  <c r="AB66" i="2"/>
  <c r="AA67" i="2"/>
  <c r="AB67" i="2"/>
  <c r="AA68" i="2"/>
  <c r="AB68" i="2"/>
  <c r="AA69" i="2"/>
  <c r="AB69" i="2"/>
  <c r="Z61" i="2"/>
  <c r="X61" i="2"/>
  <c r="V61" i="2"/>
  <c r="T61" i="2"/>
  <c r="R61" i="2"/>
  <c r="P61" i="2"/>
  <c r="N61" i="2"/>
  <c r="L61" i="2"/>
  <c r="J61" i="2"/>
  <c r="H61" i="2"/>
  <c r="AA53" i="2"/>
  <c r="AB53" i="2"/>
  <c r="AA54" i="2"/>
  <c r="AB54" i="2"/>
  <c r="AA55" i="2"/>
  <c r="AB55" i="2"/>
  <c r="AA56" i="2"/>
  <c r="AB56" i="2"/>
  <c r="AA57" i="2"/>
  <c r="AB57" i="2"/>
  <c r="AA58" i="2"/>
  <c r="AB58" i="2"/>
  <c r="AA59" i="2"/>
  <c r="AB59" i="2"/>
  <c r="AA60" i="2"/>
  <c r="AB60" i="2"/>
  <c r="Z52" i="2"/>
  <c r="X52" i="2"/>
  <c r="V52" i="2"/>
  <c r="T52" i="2"/>
  <c r="R52" i="2"/>
  <c r="P52" i="2"/>
  <c r="N52" i="2"/>
  <c r="L52" i="2"/>
  <c r="J52" i="2"/>
  <c r="H52" i="2"/>
  <c r="AA44" i="2"/>
  <c r="AB44" i="2"/>
  <c r="AA45" i="2"/>
  <c r="AB45" i="2"/>
  <c r="AA46" i="2"/>
  <c r="AB46" i="2"/>
  <c r="AB47" i="2"/>
  <c r="AB48" i="2"/>
  <c r="AA49" i="2"/>
  <c r="AB49" i="2"/>
  <c r="AA50" i="2"/>
  <c r="AB50" i="2"/>
  <c r="AA51" i="2"/>
  <c r="AB51" i="2"/>
  <c r="Z43" i="2"/>
  <c r="X43" i="2"/>
  <c r="V43" i="2"/>
  <c r="T43" i="2"/>
  <c r="R43" i="2"/>
  <c r="P43" i="2"/>
  <c r="N43" i="2"/>
  <c r="L43" i="2"/>
  <c r="J43" i="2"/>
  <c r="W138" i="2"/>
  <c r="S138" i="2"/>
  <c r="O138" i="2"/>
  <c r="K138" i="2"/>
  <c r="G37" i="8" l="1"/>
  <c r="G79" i="8"/>
  <c r="G58" i="8"/>
  <c r="C72" i="8"/>
  <c r="D72" i="8" s="1"/>
  <c r="E72" i="8" s="1"/>
  <c r="F72" i="8" s="1"/>
  <c r="G44" i="8"/>
  <c r="G51" i="8"/>
  <c r="C65" i="8"/>
  <c r="D65" i="8" s="1"/>
  <c r="E65" i="8" s="1"/>
  <c r="F65" i="8" s="1"/>
  <c r="G65" i="8" s="1"/>
  <c r="G16" i="8"/>
  <c r="G30" i="8"/>
  <c r="G9" i="8"/>
  <c r="G23" i="8"/>
  <c r="L25" i="2"/>
  <c r="X25" i="2"/>
  <c r="T25" i="2"/>
  <c r="P25" i="2"/>
  <c r="T35" i="2"/>
  <c r="AA35" i="2" s="1"/>
  <c r="AA37" i="2"/>
  <c r="AB37" i="2"/>
  <c r="AA38" i="2"/>
  <c r="AB38" i="2"/>
  <c r="AB33" i="2"/>
  <c r="AA24" i="2"/>
  <c r="AA34" i="2"/>
  <c r="AB34" i="2"/>
  <c r="AA32" i="2"/>
  <c r="AB32" i="2"/>
  <c r="AB21" i="2"/>
  <c r="AA22" i="2"/>
  <c r="AB22" i="2"/>
  <c r="Z35" i="2"/>
  <c r="AB35" i="2" s="1"/>
  <c r="AA19" i="2"/>
  <c r="X36" i="2"/>
  <c r="AA36" i="2" s="1"/>
  <c r="AA21" i="2"/>
  <c r="AB24" i="2"/>
  <c r="X33" i="2"/>
  <c r="AA33" i="2" s="1"/>
  <c r="Z36" i="2"/>
  <c r="AB36" i="2" s="1"/>
  <c r="AA23" i="2"/>
  <c r="AB23" i="2"/>
  <c r="AA20" i="2"/>
  <c r="AB20" i="2"/>
  <c r="AB19" i="2"/>
  <c r="AB18" i="2"/>
  <c r="AA18" i="2"/>
  <c r="AA43" i="2"/>
  <c r="AB43" i="2"/>
  <c r="AB95" i="2"/>
  <c r="AA95" i="2"/>
  <c r="R79" i="2"/>
  <c r="AB81" i="2"/>
  <c r="AA80" i="2"/>
  <c r="Z79" i="2"/>
  <c r="X79" i="2"/>
  <c r="V79" i="2"/>
  <c r="T79" i="2"/>
  <c r="P79" i="2"/>
  <c r="N79" i="2"/>
  <c r="L79" i="2"/>
  <c r="J79" i="2"/>
  <c r="AA81" i="2"/>
  <c r="AB80" i="2"/>
  <c r="AB90" i="2"/>
  <c r="AB89" i="2"/>
  <c r="AB88" i="2"/>
  <c r="AB87" i="2"/>
  <c r="AA90" i="2"/>
  <c r="AA89" i="2"/>
  <c r="AA88" i="2"/>
  <c r="AA87" i="2"/>
  <c r="J13" i="2"/>
  <c r="N13" i="2"/>
  <c r="AA100" i="2"/>
  <c r="L31" i="2"/>
  <c r="L30" i="2"/>
  <c r="L29" i="2"/>
  <c r="L28" i="2"/>
  <c r="N31" i="2"/>
  <c r="N30" i="2"/>
  <c r="N29" i="2"/>
  <c r="N28" i="2"/>
  <c r="P31" i="2"/>
  <c r="P30" i="2"/>
  <c r="P29" i="2"/>
  <c r="P28" i="2"/>
  <c r="R31" i="2"/>
  <c r="R30" i="2"/>
  <c r="R29" i="2"/>
  <c r="R28" i="2"/>
  <c r="T31" i="2"/>
  <c r="T30" i="2"/>
  <c r="T29" i="2"/>
  <c r="T28" i="2"/>
  <c r="V31" i="2"/>
  <c r="V30" i="2"/>
  <c r="V28" i="2"/>
  <c r="X31" i="2"/>
  <c r="Z31" i="2"/>
  <c r="Z30" i="2"/>
  <c r="Z29" i="2"/>
  <c r="Z28" i="2"/>
  <c r="Z13" i="2"/>
  <c r="X27" i="2"/>
  <c r="V13" i="2"/>
  <c r="T27" i="2"/>
  <c r="R13" i="2"/>
  <c r="AA99" i="2"/>
  <c r="AB133" i="2"/>
  <c r="AA133" i="2"/>
  <c r="AB100" i="2"/>
  <c r="AB99" i="2"/>
  <c r="AB91" i="2"/>
  <c r="AA91" i="2"/>
  <c r="AB82" i="2"/>
  <c r="AA82" i="2"/>
  <c r="AB70" i="2"/>
  <c r="AA70" i="2"/>
  <c r="AB61" i="2"/>
  <c r="AA61" i="2"/>
  <c r="AB52" i="2"/>
  <c r="AA52" i="2"/>
  <c r="J17" i="2"/>
  <c r="J31" i="2" s="1"/>
  <c r="J16" i="2"/>
  <c r="J30" i="2" s="1"/>
  <c r="J15" i="2"/>
  <c r="J29" i="2" s="1"/>
  <c r="J14" i="2"/>
  <c r="H17" i="2"/>
  <c r="H31" i="2" s="1"/>
  <c r="H30" i="2"/>
  <c r="A31" i="2"/>
  <c r="A30" i="2"/>
  <c r="A29" i="2"/>
  <c r="A28" i="2"/>
  <c r="A27" i="2"/>
  <c r="AA135" i="2" l="1"/>
  <c r="J25" i="2"/>
  <c r="AB135" i="2"/>
  <c r="G72" i="8"/>
  <c r="N27" i="2"/>
  <c r="N39" i="2" s="1"/>
  <c r="N25" i="2"/>
  <c r="J27" i="2"/>
  <c r="H39" i="2"/>
  <c r="R27" i="2"/>
  <c r="R39" i="2" s="1"/>
  <c r="R25" i="2"/>
  <c r="Z27" i="2"/>
  <c r="Z39" i="2" s="1"/>
  <c r="Z25" i="2"/>
  <c r="T39" i="2"/>
  <c r="V27" i="2"/>
  <c r="V39" i="2" s="1"/>
  <c r="V25" i="2"/>
  <c r="H25" i="2"/>
  <c r="AB86" i="2"/>
  <c r="AB79" i="2"/>
  <c r="AA86" i="2"/>
  <c r="AA79" i="2"/>
  <c r="J28" i="2"/>
  <c r="AA31" i="2"/>
  <c r="AA16" i="2"/>
  <c r="AA15" i="2"/>
  <c r="AA14" i="2"/>
  <c r="AB31" i="2"/>
  <c r="AB30" i="2"/>
  <c r="AB15" i="2"/>
  <c r="V29" i="2"/>
  <c r="AA17" i="2"/>
  <c r="X30" i="2"/>
  <c r="AA30" i="2" s="1"/>
  <c r="X29" i="2"/>
  <c r="AA29" i="2" s="1"/>
  <c r="X28" i="2"/>
  <c r="AA28" i="2" s="1"/>
  <c r="AB17" i="2"/>
  <c r="AB16" i="2"/>
  <c r="AB14" i="2"/>
  <c r="AA13" i="2"/>
  <c r="P27" i="2"/>
  <c r="P39" i="2" s="1"/>
  <c r="AB13" i="2"/>
  <c r="L27" i="2"/>
  <c r="L39" i="2" s="1"/>
  <c r="X39" i="2" l="1"/>
  <c r="X41" i="2" s="1"/>
  <c r="AB27" i="2"/>
  <c r="AA25" i="2"/>
  <c r="AB25" i="2"/>
  <c r="J39" i="2"/>
  <c r="J41" i="2" s="1"/>
  <c r="J136" i="2" s="1"/>
  <c r="H41" i="2"/>
  <c r="H136" i="2" s="1"/>
  <c r="AB28" i="2"/>
  <c r="AB29" i="2"/>
  <c r="V41" i="2"/>
  <c r="N41" i="2"/>
  <c r="P41" i="2"/>
  <c r="R41" i="2"/>
  <c r="T41" i="2"/>
  <c r="Z41" i="2"/>
  <c r="L41" i="2"/>
  <c r="AA27" i="2"/>
  <c r="AA39" i="2" s="1"/>
  <c r="AA41" i="2" s="1"/>
  <c r="H137" i="2" l="1"/>
  <c r="H135" i="2"/>
  <c r="J137" i="2"/>
  <c r="J138" i="2" s="1"/>
  <c r="J140" i="2" s="1"/>
  <c r="J135" i="2"/>
  <c r="AB39" i="2"/>
  <c r="AB41" i="2" s="1"/>
  <c r="AB136" i="2" s="1"/>
  <c r="L136" i="2"/>
  <c r="Z136" i="2"/>
  <c r="Z137" i="2" s="1"/>
  <c r="Z138" i="2" s="1"/>
  <c r="Z140" i="2" s="1"/>
  <c r="X136" i="2"/>
  <c r="X137" i="2" s="1"/>
  <c r="T136" i="2"/>
  <c r="T137" i="2" s="1"/>
  <c r="R136" i="2"/>
  <c r="R137" i="2" s="1"/>
  <c r="R138" i="2" s="1"/>
  <c r="R140" i="2" s="1"/>
  <c r="P136" i="2"/>
  <c r="P137" i="2" s="1"/>
  <c r="N136" i="2"/>
  <c r="N137" i="2" s="1"/>
  <c r="N138" i="2" s="1"/>
  <c r="N140" i="2" s="1"/>
  <c r="V136" i="2"/>
  <c r="V137" i="2" s="1"/>
  <c r="V138" i="2" s="1"/>
  <c r="V140" i="2" s="1"/>
  <c r="AA136" i="2"/>
  <c r="H138" i="2" l="1"/>
  <c r="H140" i="2" s="1"/>
  <c r="L137" i="2"/>
  <c r="L138" i="2" s="1" a="1"/>
  <c r="L138" i="2" s="1"/>
  <c r="L140" i="2" s="1"/>
  <c r="AB137" i="2"/>
  <c r="P138" i="2" a="1"/>
  <c r="P138" i="2" s="1"/>
  <c r="P140" i="2" s="1"/>
  <c r="T138" i="2" a="1"/>
  <c r="T138" i="2" s="1"/>
  <c r="T140" i="2" s="1"/>
  <c r="X138" i="2" a="1"/>
  <c r="X138" i="2" s="1"/>
  <c r="X140" i="2" s="1"/>
  <c r="AB138" i="2"/>
  <c r="AB140" i="2" s="1"/>
  <c r="AA137" i="2" l="1"/>
  <c r="AA138" i="2"/>
  <c r="AA140" i="2"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<sst xmlns="http://schemas.openxmlformats.org/spreadsheetml/2006/main" count="277" uniqueCount="163">
  <si>
    <t xml:space="preserve">Budget Worksheet Instructions </t>
  </si>
  <si>
    <t>Please answer the following regarding your proposal:</t>
  </si>
  <si>
    <t>PI:</t>
  </si>
  <si>
    <t>Employee Name</t>
  </si>
  <si>
    <t>Proposal Title:</t>
  </si>
  <si>
    <t>Title</t>
  </si>
  <si>
    <t>Sponsor:</t>
  </si>
  <si>
    <t>Start Date:</t>
  </si>
  <si>
    <t>End Date:</t>
  </si>
  <si>
    <t>Cost sharing refers to the portion of a sponsored project’s costs not covered by the sponsor and instead contributed by USM or other third parties. These contributions may be in-kind (e.g. personnel time funded by non-sponsored sources) or cash (e.g., direct purchases such as equipment and supplies).</t>
  </si>
  <si>
    <t>STEP 1:</t>
  </si>
  <si>
    <t>STEP 2:</t>
  </si>
  <si>
    <t>STEP 3:</t>
  </si>
  <si>
    <t>Employee Name(s)</t>
  </si>
  <si>
    <t xml:space="preserve">Co-PI / Co-I: </t>
  </si>
  <si>
    <t>Funding Agency</t>
  </si>
  <si>
    <t>Sponsor Due Date:</t>
  </si>
  <si>
    <t>Project Start Date:</t>
  </si>
  <si>
    <t>Project End Date:</t>
  </si>
  <si>
    <t># of Budget Periods:</t>
  </si>
  <si>
    <t>Select from dropdown</t>
  </si>
  <si>
    <t>Cost Share included?</t>
  </si>
  <si>
    <t># of Subcontracts:</t>
  </si>
  <si>
    <t>Is the sponsor NIH?</t>
  </si>
  <si>
    <t>Contact your ORA-PAM contracts &amp; grants administrator for assistance.</t>
  </si>
  <si>
    <t>Additional budget guidance found on Tab 3 of this workbook.</t>
  </si>
  <si>
    <t xml:space="preserve">PI: </t>
  </si>
  <si>
    <t>Co-PIs:</t>
  </si>
  <si>
    <t xml:space="preserve">Sponsor: </t>
  </si>
  <si>
    <t>ORA Due Date:</t>
  </si>
  <si>
    <t>Cost-Share:</t>
  </si>
  <si>
    <t xml:space="preserve">Year 1 </t>
  </si>
  <si>
    <t>Year 2</t>
  </si>
  <si>
    <t>Year 3</t>
  </si>
  <si>
    <t>Year 4</t>
  </si>
  <si>
    <t>Year 5</t>
  </si>
  <si>
    <t>CUMMULATIVE</t>
  </si>
  <si>
    <t>Cost Share Source</t>
  </si>
  <si>
    <t>Budget Categories</t>
  </si>
  <si>
    <t>Proposal Role</t>
  </si>
  <si>
    <t>Personnel Appointment</t>
  </si>
  <si>
    <t>Pay Rate</t>
  </si>
  <si>
    <t>Sponsor</t>
  </si>
  <si>
    <t>Cost Share</t>
  </si>
  <si>
    <t xml:space="preserve">Please enter a chartfield in the appropriate line to indicate where the cost share will be sourced from. </t>
  </si>
  <si>
    <r>
      <t xml:space="preserve">SALARY </t>
    </r>
    <r>
      <rPr>
        <sz val="16"/>
        <rFont val="Arial"/>
        <family val="2"/>
      </rPr>
      <t>(SALARY)</t>
    </r>
  </si>
  <si>
    <t>Cal</t>
  </si>
  <si>
    <t>Acad</t>
  </si>
  <si>
    <t xml:space="preserve">Sumr </t>
  </si>
  <si>
    <t>MONTHLY</t>
  </si>
  <si>
    <t># of Mos</t>
  </si>
  <si>
    <t>Salary</t>
  </si>
  <si>
    <t>PI</t>
  </si>
  <si>
    <t>Subtotal</t>
  </si>
  <si>
    <r>
      <t xml:space="preserve">FRINGE </t>
    </r>
    <r>
      <rPr>
        <sz val="16"/>
        <color rgb="FF0070C0"/>
        <rFont val="Ariel"/>
      </rPr>
      <t>(FRINGE)</t>
    </r>
  </si>
  <si>
    <t>Fringe</t>
  </si>
  <si>
    <t>TOTAL PERSONNEL</t>
  </si>
  <si>
    <r>
      <t xml:space="preserve">COMMODITIES </t>
    </r>
    <r>
      <rPr>
        <sz val="16"/>
        <rFont val="Arial"/>
        <family val="2"/>
      </rPr>
      <t>(COMMOD)</t>
    </r>
  </si>
  <si>
    <r>
      <t xml:space="preserve">COMMUNICATIONS </t>
    </r>
    <r>
      <rPr>
        <sz val="16"/>
        <rFont val="Arial"/>
        <family val="2"/>
      </rPr>
      <t>(COMCAT)</t>
    </r>
  </si>
  <si>
    <r>
      <t xml:space="preserve">CONTRACTUAL SERVICES </t>
    </r>
    <r>
      <rPr>
        <sz val="16"/>
        <rFont val="Arial"/>
        <family val="2"/>
      </rPr>
      <t>(OTCSVC)</t>
    </r>
  </si>
  <si>
    <r>
      <t xml:space="preserve">PROFESSIONAL FEES </t>
    </r>
    <r>
      <rPr>
        <sz val="16"/>
        <rFont val="Arial"/>
        <family val="2"/>
      </rPr>
      <t>(PROFES)</t>
    </r>
  </si>
  <si>
    <r>
      <t xml:space="preserve">TRAVEL </t>
    </r>
    <r>
      <rPr>
        <sz val="16"/>
        <rFont val="Arial"/>
        <family val="2"/>
      </rPr>
      <t>(TRAVEL)</t>
    </r>
  </si>
  <si>
    <t>Domestic Travel</t>
  </si>
  <si>
    <t>International Travel</t>
  </si>
  <si>
    <r>
      <t xml:space="preserve">EQUIPMENT </t>
    </r>
    <r>
      <rPr>
        <sz val="16"/>
        <rFont val="Arial"/>
        <family val="2"/>
      </rPr>
      <t>(EQUIP)</t>
    </r>
    <r>
      <rPr>
        <b/>
        <sz val="16"/>
        <rFont val="Arial"/>
        <family val="2"/>
      </rPr>
      <t xml:space="preserve"> </t>
    </r>
    <r>
      <rPr>
        <sz val="16"/>
        <rFont val="Arial"/>
        <family val="2"/>
      </rPr>
      <t>(&gt;$5,000)</t>
    </r>
  </si>
  <si>
    <r>
      <t xml:space="preserve">PARTICIPANT COSTS </t>
    </r>
    <r>
      <rPr>
        <sz val="16"/>
        <rFont val="Arial"/>
        <family val="2"/>
      </rPr>
      <t>(PARTIC)</t>
    </r>
  </si>
  <si>
    <t>Participant Travel</t>
  </si>
  <si>
    <t>Patricipant Stipends</t>
  </si>
  <si>
    <t>Participant Commodities</t>
  </si>
  <si>
    <t>Participant Other</t>
  </si>
  <si>
    <r>
      <rPr>
        <b/>
        <sz val="16"/>
        <color rgb="FF000000"/>
        <rFont val="Arial"/>
        <family val="2"/>
      </rPr>
      <t xml:space="preserve">RENTS F&amp;A Excluded </t>
    </r>
    <r>
      <rPr>
        <sz val="16"/>
        <color rgb="FF000000"/>
        <rFont val="Arial"/>
        <family val="2"/>
      </rPr>
      <t>(RENTS)</t>
    </r>
  </si>
  <si>
    <r>
      <rPr>
        <b/>
        <sz val="16"/>
        <color rgb="FF000000"/>
        <rFont val="Arial"/>
        <family val="2"/>
      </rPr>
      <t xml:space="preserve">RENTS F&amp;A Applicable </t>
    </r>
    <r>
      <rPr>
        <sz val="16"/>
        <color rgb="FF000000"/>
        <rFont val="Arial"/>
        <family val="2"/>
      </rPr>
      <t>(RENTS)</t>
    </r>
  </si>
  <si>
    <r>
      <t xml:space="preserve">SUBCONTRACTS </t>
    </r>
    <r>
      <rPr>
        <sz val="16"/>
        <rFont val="Arial"/>
        <family val="2"/>
      </rPr>
      <t>(SUBCON)</t>
    </r>
    <r>
      <rPr>
        <b/>
        <sz val="16"/>
        <rFont val="Arial"/>
        <family val="2"/>
      </rPr>
      <t xml:space="preserve"> </t>
    </r>
    <r>
      <rPr>
        <sz val="8"/>
        <rFont val="Arial"/>
        <family val="2"/>
      </rPr>
      <t>(F&amp;A charged on first $25K/sub)</t>
    </r>
  </si>
  <si>
    <r>
      <t xml:space="preserve">Sub A </t>
    </r>
    <r>
      <rPr>
        <sz val="12"/>
        <rFont val="Arial"/>
        <family val="2"/>
      </rPr>
      <t>(provide a separate detailed budget)</t>
    </r>
  </si>
  <si>
    <t>Directs</t>
  </si>
  <si>
    <t>Indirects</t>
  </si>
  <si>
    <r>
      <t xml:space="preserve">Sub B </t>
    </r>
    <r>
      <rPr>
        <sz val="12"/>
        <rFont val="Arial"/>
        <family val="2"/>
      </rPr>
      <t>(provide a separate detailed budget)</t>
    </r>
  </si>
  <si>
    <r>
      <t xml:space="preserve">Sub C </t>
    </r>
    <r>
      <rPr>
        <sz val="12"/>
        <rFont val="Arial"/>
        <family val="2"/>
      </rPr>
      <t>(provide a separate detailed budget)</t>
    </r>
  </si>
  <si>
    <r>
      <t xml:space="preserve">Sub D </t>
    </r>
    <r>
      <rPr>
        <sz val="12"/>
        <rFont val="Arial"/>
        <family val="2"/>
      </rPr>
      <t>(provide a separate detailed budget)</t>
    </r>
  </si>
  <si>
    <r>
      <t xml:space="preserve">Sub E </t>
    </r>
    <r>
      <rPr>
        <sz val="12"/>
        <rFont val="Arial"/>
        <family val="2"/>
      </rPr>
      <t>(provide a separate detailed budget)</t>
    </r>
  </si>
  <si>
    <r>
      <t xml:space="preserve">Sub F </t>
    </r>
    <r>
      <rPr>
        <sz val="12"/>
        <rFont val="Arial"/>
        <family val="2"/>
      </rPr>
      <t>(provide a separate detailed budget)</t>
    </r>
  </si>
  <si>
    <r>
      <t xml:space="preserve">Sub G </t>
    </r>
    <r>
      <rPr>
        <sz val="12"/>
        <rFont val="Arial"/>
        <family val="2"/>
      </rPr>
      <t>(provide a separate detailed budget)</t>
    </r>
  </si>
  <si>
    <r>
      <t xml:space="preserve">Sub H </t>
    </r>
    <r>
      <rPr>
        <sz val="12"/>
        <rFont val="Arial"/>
        <family val="2"/>
      </rPr>
      <t>(provide a separate detailed budget)</t>
    </r>
  </si>
  <si>
    <r>
      <t xml:space="preserve">Sub I </t>
    </r>
    <r>
      <rPr>
        <sz val="12"/>
        <rFont val="Arial"/>
        <family val="2"/>
      </rPr>
      <t>(provide a separate detailed budget)</t>
    </r>
  </si>
  <si>
    <r>
      <t xml:space="preserve">Sub J </t>
    </r>
    <r>
      <rPr>
        <sz val="12"/>
        <rFont val="Arial"/>
        <family val="2"/>
      </rPr>
      <t>(provide a separate detailed budget)</t>
    </r>
  </si>
  <si>
    <r>
      <t xml:space="preserve">Sub K </t>
    </r>
    <r>
      <rPr>
        <sz val="12"/>
        <rFont val="Arial"/>
        <family val="2"/>
      </rPr>
      <t>(provide a separate detailed budget)</t>
    </r>
  </si>
  <si>
    <r>
      <t xml:space="preserve">TUITION </t>
    </r>
    <r>
      <rPr>
        <sz val="16"/>
        <rFont val="Arial"/>
        <family val="2"/>
      </rPr>
      <t>(SCHOL)</t>
    </r>
  </si>
  <si>
    <t>10H10 800000 08803</t>
  </si>
  <si>
    <t>Tuition &amp; Fees Rates</t>
  </si>
  <si>
    <t>Annual 5% escalation required</t>
  </si>
  <si>
    <r>
      <t>NIH DIRECT COSTS -</t>
    </r>
    <r>
      <rPr>
        <sz val="12"/>
        <color rgb="FFFF0000"/>
        <rFont val="Arial"/>
        <family val="2"/>
      </rPr>
      <t xml:space="preserve"> use only if NIH is the sponsor</t>
    </r>
  </si>
  <si>
    <t>TOTAL DIRECT COSTS</t>
  </si>
  <si>
    <t>MTDC</t>
  </si>
  <si>
    <r>
      <t xml:space="preserve">F&amp;A </t>
    </r>
    <r>
      <rPr>
        <sz val="14"/>
        <color rgb="FF000000"/>
        <rFont val="Arial"/>
        <family val="2"/>
      </rPr>
      <t xml:space="preserve">(INDIRT) </t>
    </r>
  </si>
  <si>
    <t>Base</t>
  </si>
  <si>
    <t>Rate</t>
  </si>
  <si>
    <t>Other Sponsor-specific rate:</t>
  </si>
  <si>
    <t xml:space="preserve">TOTAL PROJECTS COSTS              </t>
  </si>
  <si>
    <t>USM Budget Guidance</t>
  </si>
  <si>
    <t>More information on this USM budget template workbook:</t>
  </si>
  <si>
    <t xml:space="preserve">1. Yellow cells calculate automatically with protected formulas. These cells can not be edited.  </t>
  </si>
  <si>
    <r>
      <t xml:space="preserve">2. Blue cells indicate exclusion from the Modified Total Direct Cost (MTDC) base.  </t>
    </r>
    <r>
      <rPr>
        <i/>
        <sz val="13"/>
        <color rgb="FF000000"/>
        <rFont val="Aptos Narrow"/>
        <family val="2"/>
        <scheme val="minor"/>
      </rPr>
      <t xml:space="preserve"> </t>
    </r>
  </si>
  <si>
    <t xml:space="preserve">3. For clarification/definitions of some budget categories, see the ORSD Budget Information website. </t>
  </si>
  <si>
    <t>ORSD Budget Information</t>
  </si>
  <si>
    <t xml:space="preserve">4. Tuition - Graduate student tuition must be budgeted in all external funding proposals that include graduate students in the work. </t>
  </si>
  <si>
    <t>USM Guidance on Budgeting Graduate Student Tution</t>
  </si>
  <si>
    <t>5. Cost Share Source - if listing cost share as part of the budget, the source must be provided at proposal stage.</t>
  </si>
  <si>
    <t>USM budget frequently asked questions:</t>
  </si>
  <si>
    <t>1. How do I budget tuition accurately?</t>
  </si>
  <si>
    <t xml:space="preserve">Tuition should be based on the number of graduate student(s) working on the project and their percent effort committed to the grant. </t>
  </si>
  <si>
    <t>PIs can calculate an estimate of tuition costs using USM's Business Services General Tuition &amp; Fees website.</t>
  </si>
  <si>
    <t>Budget tuition using the current out-of-state rate for any To Be Named graduate students included in the budget.</t>
  </si>
  <si>
    <t>Summer tuition must be budgeted for graduate students working on a project during the summer months.</t>
  </si>
  <si>
    <t>Tuition costs must be inflated annually by 5%.</t>
  </si>
  <si>
    <t>2. How do I get a tuition waiver if required and allowable per the USM tuition guidance?</t>
  </si>
  <si>
    <t xml:space="preserve">It is the responsibility of the PI to work with the Graduate School to request tuition waivers.  </t>
  </si>
  <si>
    <t>Tuition waivers may be requested if tuition is an allowable expense but not feasible within the proposal budget, OR a tuition waiver is needed to meet cost-share requirements.</t>
  </si>
  <si>
    <t>The tuition waiver approval must be received and provided to ORA prior to proposal submission.</t>
  </si>
  <si>
    <t>The PI can request a tuition waiver from the Grad School using the link below:</t>
  </si>
  <si>
    <t>Grant Proposal Graduate Assistant Tuition Waiver Request Form</t>
  </si>
  <si>
    <t xml:space="preserve">3. What are Participant Support Costs? </t>
  </si>
  <si>
    <t xml:space="preserve">Participant support costs are direct costs provided to or on behalf of individuals – not USM employees – who are participating in conferences, workshops, or training activities funded by a sponsored project. </t>
  </si>
  <si>
    <t>These costs may include stipends or subsistence allowances,  travel allowances, or registration fees.</t>
  </si>
  <si>
    <t xml:space="preserve">These costs must be clearly identified in the proposal budget and used exclusively for eligible participants. </t>
  </si>
  <si>
    <t>Participant support costs are subject to specific sponsor rules and must be tracked separately in the project budget.</t>
  </si>
  <si>
    <t>4. Do the gift cards I am budgeting as part of my IRB study count as Participant Support Costs?</t>
  </si>
  <si>
    <t>Probably not. While gift cards may be used as study incentives, they do not meet the definition of Participant Support Costs for proposal budgeting purposes. Even though individuals are participating in your IRB-approved study, they are not considered "participants" in the context of sponsor-defined participant support costs, which typically apply to training, workshops, or conferences—not research subjects.</t>
  </si>
  <si>
    <t>Lab supplies, office materials, and consumables.</t>
  </si>
  <si>
    <t>Phone, internet, postage, and data services.</t>
  </si>
  <si>
    <t>Payments to consultants, speakers, or specialized experts.</t>
  </si>
  <si>
    <t>Transportation, lodging, and per diem for project-related trips.</t>
  </si>
  <si>
    <t>Items with a useful life of 1 year or longer and a purchase price of $5,000 or more.</t>
  </si>
  <si>
    <t>Stipends, travel, and materials for trainees or other participants. This will be noted in the funding opportunity.</t>
  </si>
  <si>
    <t>Costs for leased space used specifically for the project.</t>
  </si>
  <si>
    <t>Funds allocated to collaborating institutions or third-party entities.</t>
  </si>
  <si>
    <t>Tuition support for graduate students working on the project.</t>
  </si>
  <si>
    <t xml:space="preserve">Federally negotiated rate covering institutional expenses that support the project but are not directly charged. </t>
  </si>
  <si>
    <t>CAL (12)</t>
  </si>
  <si>
    <t>ACAD (9)</t>
  </si>
  <si>
    <t>SUMR (3)</t>
  </si>
  <si>
    <t>Category</t>
  </si>
  <si>
    <t>Enter Answer</t>
  </si>
  <si>
    <t>Salaries, wages, and associated fringe benefits for researchers, technicians, and support staff.</t>
  </si>
  <si>
    <t>5. Can I have examples of what costs belong in what USM budget category?</t>
  </si>
  <si>
    <t xml:space="preserve">Services from external vendors (e.g., lab testing, transcription), software, other costs. </t>
  </si>
  <si>
    <t>Other Contractual Svcs</t>
  </si>
  <si>
    <t xml:space="preserve">Personnel </t>
  </si>
  <si>
    <t>Commodities</t>
  </si>
  <si>
    <t>Communications</t>
  </si>
  <si>
    <t>Professional Fees</t>
  </si>
  <si>
    <t>Travel</t>
  </si>
  <si>
    <t>Equipment</t>
  </si>
  <si>
    <t>Participant Support</t>
  </si>
  <si>
    <t>Rent</t>
  </si>
  <si>
    <t>Subcontracts</t>
  </si>
  <si>
    <t>Tuition</t>
  </si>
  <si>
    <t>F&amp;A / Indirect Costs</t>
  </si>
  <si>
    <t>MTDC CALCULATIONS - Subcontracts</t>
  </si>
  <si>
    <t>Year 1</t>
  </si>
  <si>
    <t>Total</t>
  </si>
  <si>
    <t>Amount applied to MTDC calculation</t>
  </si>
  <si>
    <t>Enter the information in the green boxes below.</t>
  </si>
  <si>
    <t>Additional budget guidance found on Tab 3 -- Budget Help.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</si>
</sst>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s>
  <fonts count="51">
    <font>
      <sz val="11"/>
      <color theme="1"/>
      <name val="Aptos Narrow"/>
      <family val="2"/>
      <scheme val="minor"/>
    </font>
    <font>
      <b/>
      <sz val="16"/>
      <name val="Arial"/>
      <family val="2"/>
    </font>
    <font>
      <sz val="16"/>
      <name val="Arial"/>
      <family val="2"/>
    </font>
    <font>
      <sz val="14"/>
      <name val="Arial"/>
      <family val="2"/>
    </font>
    <font>
      <b/>
      <sz val="14"/>
      <name val="Arial"/>
      <family val="2"/>
    </font>
    <font>
      <sz val="10"/>
      <name val="Arial"/>
      <family val="2"/>
    </font>
    <font>
      <sz val="11"/>
      <name val="Arial"/>
      <family val="2"/>
    </font>
    <font>
      <b/>
      <u/>
      <sz val="16"/>
      <color rgb="FF0000FF"/>
      <name val="Arial"/>
      <family val="2"/>
    </font>
    <font>
      <sz val="8"/>
      <name val="Arial"/>
      <family val="2"/>
    </font>
    <font>
      <u/>
      <sz val="11"/>
      <color theme="10"/>
      <name val="Aptos Narrow"/>
      <family val="2"/>
      <scheme val="minor"/>
    </font>
    <font>
      <b/>
      <sz val="14"/>
      <color rgb="FFC00000"/>
      <name val="Times New Roman"/>
      <family val="1"/>
    </font>
    <font>
      <b/>
      <sz val="16"/>
      <color theme="1"/>
      <name val="Arial"/>
      <family val="2"/>
    </font>
    <font>
      <sz val="14"/>
      <color rgb="FF000000"/>
      <name val="Arial"/>
      <family val="2"/>
    </font>
    <font>
      <sz val="12"/>
      <name val="Arial"/>
      <family val="2"/>
    </font>
    <font>
      <b/>
      <sz val="16"/>
      <color rgb="FF000000"/>
      <name val="Arial"/>
      <family val="2"/>
    </font>
    <font>
      <sz val="16"/>
      <color rgb="FF000000"/>
      <name val="Arial"/>
      <family val="2"/>
    </font>
    <font>
      <b/>
      <sz val="14"/>
      <color rgb="FF000000"/>
      <name val="Arial"/>
      <family val="2"/>
    </font>
    <font>
      <sz val="14"/>
      <color rgb="FF000000"/>
      <name val="Arial"/>
      <family val="2"/>
    </font>
    <font>
      <sz val="11"/>
      <color rgb="FFFF0000"/>
      <name val="Arial"/>
      <family val="2"/>
    </font>
    <font>
      <b/>
      <sz val="16"/>
      <color rgb="FF0070C0"/>
      <name val="Ariel"/>
    </font>
    <font>
      <sz val="16"/>
      <color rgb="FF0070C0"/>
      <name val="Ariel"/>
    </font>
    <font>
      <b/>
      <u/>
      <sz val="14"/>
      <color rgb="FF0070C0"/>
      <name val="Arial"/>
      <family val="2"/>
    </font>
    <font>
      <i/>
      <sz val="16"/>
      <name val="Arial"/>
      <family val="2"/>
    </font>
    <font>
      <sz val="11"/>
      <color theme="1"/>
      <name val="Aptos Narrow"/>
      <family val="2"/>
      <scheme val="minor"/>
    </font>
    <font>
      <b/>
      <i/>
      <sz val="12"/>
      <color rgb="FF000000"/>
      <name val="Arial"/>
      <family val="2"/>
    </font>
    <font>
      <b/>
      <sz val="14"/>
      <color rgb="FF0070C0"/>
      <name val="Times New Roman"/>
      <family val="1"/>
    </font>
    <font>
      <sz val="12"/>
      <color theme="1"/>
      <name val="Arial"/>
      <family val="2"/>
    </font>
    <font>
      <b/>
      <sz val="16"/>
      <color rgb="FFFF0000"/>
      <name val="Arial"/>
      <family val="2"/>
    </font>
    <font>
      <sz val="12"/>
      <color rgb="FFFF0000"/>
      <name val="Arial"/>
      <family val="2"/>
    </font>
    <font>
      <b/>
      <sz val="18"/>
      <name val="Times New Roman"/>
      <family val="1"/>
    </font>
    <font>
      <b/>
      <u/>
      <sz val="18"/>
      <color rgb="FF0000CC"/>
      <name val="Aptos Narrow"/>
      <family val="2"/>
      <scheme val="minor"/>
    </font>
    <font>
      <b/>
      <sz val="14"/>
      <color theme="1"/>
      <name val="Aptos Narrow"/>
      <family val="2"/>
      <scheme val="minor"/>
    </font>
    <font>
      <b/>
      <i/>
      <sz val="13"/>
      <color rgb="FF000000"/>
      <name val="Aptos Narrow"/>
      <family val="2"/>
      <scheme val="minor"/>
    </font>
    <font>
      <sz val="13"/>
      <color rgb="FF000000"/>
      <name val="Aptos Narrow"/>
      <family val="2"/>
      <scheme val="minor"/>
    </font>
    <font>
      <sz val="13"/>
      <color theme="1"/>
      <name val="Aptos Narrow"/>
      <family val="2"/>
      <scheme val="minor"/>
    </font>
    <font>
      <i/>
      <sz val="13"/>
      <color rgb="FF000000"/>
      <name val="Aptos Narrow"/>
      <family val="2"/>
      <scheme val="minor"/>
    </font>
    <font>
      <b/>
      <i/>
      <u/>
      <sz val="13"/>
      <color theme="10"/>
      <name val="Aptos Narrow"/>
      <family val="2"/>
      <scheme val="minor"/>
    </font>
    <font>
      <sz val="13"/>
      <color rgb="FF000000"/>
      <name val="Times New Roman"/>
      <family val="1"/>
    </font>
    <font>
      <i/>
      <sz val="13"/>
      <color rgb="FF000000"/>
      <name val="Times New Roman"/>
      <family val="1"/>
    </font>
    <font>
      <sz val="15"/>
      <color theme="1"/>
      <name val="Aptos Narrow"/>
      <family val="2"/>
      <scheme val="minor"/>
    </font>
    <font>
      <b/>
      <sz val="13"/>
      <color theme="1"/>
      <name val="Aptos Narrow"/>
      <family val="2"/>
      <scheme val="minor"/>
    </font>
    <font>
      <i/>
      <sz val="14"/>
      <color theme="1"/>
      <name val="Aptos Narrow"/>
      <family val="2"/>
      <scheme val="minor"/>
    </font>
    <font>
      <i/>
      <sz val="13"/>
      <color theme="1"/>
      <name val="Aptos Narrow"/>
      <family val="2"/>
      <scheme val="minor"/>
    </font>
    <font>
      <b/>
      <sz val="15"/>
      <color theme="0"/>
      <name val="Aptos Narrow"/>
      <family val="2"/>
      <scheme val="minor"/>
    </font>
    <font>
      <b/>
      <sz val="14"/>
      <color rgb="FFC00000"/>
      <name val="Aptos Narrow"/>
      <family val="2"/>
      <scheme val="minor"/>
    </font>
    <font>
      <b/>
      <i/>
      <sz val="13"/>
      <color theme="1"/>
      <name val="Aptos Narrow"/>
      <family val="2"/>
      <scheme val="minor"/>
    </font>
    <font>
      <b/>
      <i/>
      <sz val="12"/>
      <name val="Arial"/>
      <family val="2"/>
    </font>
    <font>
      <b/>
      <sz val="12"/>
      <name val="Arial"/>
      <family val="2"/>
    </font>
    <font>
      <b/>
      <sz val="11"/>
      <name val="Arial"/>
      <family val="2"/>
    </font>
    <font>
      <b/>
      <i/>
      <sz val="11"/>
      <name val="Arial"/>
      <family val="2"/>
    </font>
    <font>
      <b/>
      <u/>
      <sz val="14"/>
      <color rgb="FF0000CC"/>
      <name val="Aptos Narrow"/>
      <family val="2"/>
      <scheme val="minor"/>
    </font>
  </fonts>
  <fills count="18">
    <fill>
      <patternFill patternType="none"/>
    </fill>
    <fill>
      <patternFill patternType="gray125"/>
    </fill>
    <fill>
      <patternFill patternType="solid">
        <fgColor rgb="FFFFFFCC"/>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1" tint="0.34998626667073579"/>
        <bgColor indexed="64"/>
      </patternFill>
    </fill>
    <fill>
      <patternFill patternType="lightGray">
        <fgColor theme="1"/>
      </patternFill>
    </fill>
    <fill>
      <patternFill patternType="lightGray">
        <fgColor auto="1"/>
      </patternFill>
    </fill>
    <fill>
      <patternFill patternType="lightGray">
        <fgColor theme="1"/>
        <bgColor theme="0"/>
      </patternFill>
    </fill>
    <fill>
      <patternFill patternType="lightGray">
        <fgColor auto="1"/>
        <bgColor theme="0"/>
      </patternFill>
    </fill>
    <fill>
      <patternFill patternType="solid">
        <fgColor theme="0"/>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2"/>
        <bgColor indexed="64"/>
      </patternFill>
    </fill>
    <fill>
      <patternFill patternType="solid">
        <fgColor theme="1"/>
        <bgColor indexed="64"/>
      </patternFill>
    </fill>
    <fill>
      <patternFill patternType="solid">
        <fgColor rgb="FFCCFFCC"/>
        <bgColor indexed="64"/>
      </patternFill>
    </fill>
    <fill>
      <patternFill patternType="solid">
        <fgColor theme="8" tint="0.79998168889431442"/>
        <bgColor indexed="64"/>
      </patternFill>
    </fill>
  </fills>
  <borders count="9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medium">
        <color rgb="FF000000"/>
      </right>
      <top style="medium">
        <color rgb="FF00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ck">
        <color indexed="64"/>
      </top>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000000"/>
      </right>
      <top style="thin">
        <color rgb="FF000000"/>
      </top>
      <bottom style="thin">
        <color indexed="64"/>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thin">
        <color indexed="64"/>
      </right>
      <top/>
      <bottom style="dashed">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thin">
        <color indexed="64"/>
      </right>
      <top/>
      <bottom style="dotted">
        <color indexed="64"/>
      </bottom>
      <diagonal/>
    </border>
    <border>
      <left style="thin">
        <color indexed="64"/>
      </left>
      <right style="medium">
        <color indexed="64"/>
      </right>
      <top style="thick">
        <color indexed="64"/>
      </top>
      <bottom style="thin">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right style="thin">
        <color indexed="64"/>
      </right>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medium">
        <color indexed="64"/>
      </left>
      <right style="thin">
        <color indexed="64"/>
      </right>
      <top style="thick">
        <color indexed="64"/>
      </top>
      <bottom style="thin">
        <color indexed="64"/>
      </bottom>
      <diagonal/>
    </border>
  </borders>
  <cellStyleXfs count="5">
    <xf numFmtId="0" fontId="0" fillId="0" borderId="0"/>
    <xf numFmtId="0" fontId="9" fillId="0" borderId="0" applyNumberFormat="0" applyFill="0" applyBorder="0" applyAlignment="0" applyProtection="0"/>
    <xf numFmtId="44" fontId="23" fillId="0" borderId="0" applyFont="0" applyFill="0" applyBorder="0" applyAlignment="0" applyProtection="0"/>
    <xf numFmtId="9" fontId="23" fillId="0" borderId="0" applyFont="0" applyFill="0" applyBorder="0" applyAlignment="0" applyProtection="0"/>
    <xf numFmtId="43" fontId="23" fillId="0" borderId="0" applyFont="0" applyFill="0" applyBorder="0" applyAlignment="0" applyProtection="0"/>
  </cellStyleXfs>
  <cellXfs count="317">
    <xf numFmtId="0" fontId="0" fillId="0" borderId="0" xfId="0"/>
    <xf numFmtId="0" fontId="0" fillId="0" borderId="12" xfId="0" applyBorder="1"/>
    <xf numFmtId="0" fontId="0" fillId="0" borderId="0" xfId="0" applyAlignment="1">
      <alignment horizontal="left" vertical="top"/>
    </xf>
    <xf numFmtId="0" fontId="2" fillId="0" borderId="0" xfId="0" applyFont="1" applyAlignment="1" applyProtection="1">
      <alignment horizontal="center"/>
      <protection locked="0"/>
    </xf>
    <xf numFmtId="0" fontId="2" fillId="0" borderId="0" xfId="0" applyFont="1" applyProtection="1">
      <protection locked="0"/>
    </xf>
    <xf numFmtId="0" fontId="1" fillId="0" borderId="0" xfId="0" applyFont="1" applyProtection="1">
      <protection locked="0"/>
    </xf>
    <xf numFmtId="0" fontId="3" fillId="0" borderId="0" xfId="0" applyFont="1" applyProtection="1">
      <protection locked="0"/>
    </xf>
    <xf numFmtId="0" fontId="0" fillId="0" borderId="0" xfId="0" applyProtection="1">
      <protection locked="0"/>
    </xf>
    <xf numFmtId="0" fontId="13" fillId="0" borderId="0" xfId="0" applyFont="1" applyAlignment="1" applyProtection="1">
      <alignment vertical="top" wrapText="1"/>
      <protection locked="0"/>
    </xf>
    <xf numFmtId="0" fontId="7" fillId="0" borderId="9" xfId="0" applyFont="1" applyBorder="1" applyProtection="1">
      <protection locked="0"/>
    </xf>
    <xf numFmtId="0" fontId="4" fillId="0" borderId="0" xfId="0" applyFont="1" applyProtection="1">
      <protection locked="0"/>
    </xf>
    <xf numFmtId="0" fontId="2" fillId="0" borderId="7"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4" fillId="0" borderId="9" xfId="0" applyFont="1" applyBorder="1" applyProtection="1">
      <protection locked="0"/>
    </xf>
    <xf numFmtId="0" fontId="2" fillId="0" borderId="2" xfId="0" applyFont="1" applyBorder="1" applyAlignment="1" applyProtection="1">
      <alignment horizontal="center"/>
      <protection locked="0"/>
    </xf>
    <xf numFmtId="0" fontId="1" fillId="3" borderId="2" xfId="0" applyFont="1" applyFill="1" applyBorder="1" applyProtection="1">
      <protection locked="0"/>
    </xf>
    <xf numFmtId="0" fontId="1" fillId="5" borderId="2" xfId="0" applyFont="1" applyFill="1" applyBorder="1" applyProtection="1">
      <protection locked="0"/>
    </xf>
    <xf numFmtId="0" fontId="16" fillId="0" borderId="2" xfId="0" applyFont="1" applyBorder="1" applyProtection="1">
      <protection locked="0"/>
    </xf>
    <xf numFmtId="0" fontId="17" fillId="0" borderId="2" xfId="0" applyFont="1" applyBorder="1" applyProtection="1">
      <protection locked="0"/>
    </xf>
    <xf numFmtId="0" fontId="3" fillId="0" borderId="0" xfId="0" applyFont="1" applyAlignment="1" applyProtection="1">
      <alignment horizontal="center"/>
      <protection locked="0"/>
    </xf>
    <xf numFmtId="0" fontId="2" fillId="0" borderId="26" xfId="0" applyFont="1" applyBorder="1" applyAlignment="1" applyProtection="1">
      <alignment horizontal="center"/>
      <protection locked="0"/>
    </xf>
    <xf numFmtId="0" fontId="1" fillId="2" borderId="29" xfId="0" applyFont="1" applyFill="1" applyBorder="1" applyAlignment="1" applyProtection="1">
      <alignment horizontal="center"/>
      <protection locked="0"/>
    </xf>
    <xf numFmtId="0" fontId="2" fillId="0" borderId="27" xfId="0" applyFont="1" applyBorder="1" applyAlignment="1" applyProtection="1">
      <alignment horizontal="center"/>
      <protection locked="0"/>
    </xf>
    <xf numFmtId="0" fontId="1" fillId="0" borderId="36" xfId="0" applyFont="1" applyBorder="1" applyAlignment="1" applyProtection="1">
      <alignment horizontal="center"/>
      <protection locked="0"/>
    </xf>
    <xf numFmtId="0" fontId="1" fillId="0" borderId="29" xfId="0" applyFont="1" applyBorder="1" applyAlignment="1" applyProtection="1">
      <alignment horizontal="center"/>
      <protection locked="0"/>
    </xf>
    <xf numFmtId="0" fontId="4" fillId="4" borderId="41" xfId="0" applyFont="1" applyFill="1" applyBorder="1" applyAlignment="1" applyProtection="1">
      <alignment horizontal="center" vertical="center"/>
      <protection locked="0"/>
    </xf>
    <xf numFmtId="0" fontId="3" fillId="0" borderId="42" xfId="0" applyFont="1" applyBorder="1" applyAlignment="1" applyProtection="1">
      <alignment vertical="top" wrapText="1"/>
      <protection locked="0"/>
    </xf>
    <xf numFmtId="0" fontId="3" fillId="0" borderId="43" xfId="0" applyFont="1" applyBorder="1" applyAlignment="1" applyProtection="1">
      <alignment vertical="top" wrapText="1"/>
      <protection locked="0"/>
    </xf>
    <xf numFmtId="0" fontId="3" fillId="6" borderId="44" xfId="0" applyFont="1" applyFill="1" applyBorder="1" applyProtection="1">
      <protection locked="0"/>
    </xf>
    <xf numFmtId="0" fontId="4" fillId="6" borderId="44" xfId="0" applyFont="1" applyFill="1" applyBorder="1" applyProtection="1">
      <protection locked="0"/>
    </xf>
    <xf numFmtId="0" fontId="3" fillId="0" borderId="42" xfId="0" applyFont="1" applyBorder="1" applyProtection="1">
      <protection locked="0"/>
    </xf>
    <xf numFmtId="0" fontId="3" fillId="0" borderId="44" xfId="0" applyFont="1" applyBorder="1" applyProtection="1">
      <protection locked="0"/>
    </xf>
    <xf numFmtId="0" fontId="11" fillId="2" borderId="42" xfId="0" applyFont="1" applyFill="1" applyBorder="1" applyProtection="1">
      <protection locked="0"/>
    </xf>
    <xf numFmtId="0" fontId="3" fillId="6" borderId="45" xfId="0" applyFont="1" applyFill="1" applyBorder="1" applyProtection="1">
      <protection locked="0"/>
    </xf>
    <xf numFmtId="0" fontId="1" fillId="0" borderId="26" xfId="0" applyFont="1" applyBorder="1" applyProtection="1">
      <protection locked="0"/>
    </xf>
    <xf numFmtId="0" fontId="2" fillId="0" borderId="26" xfId="0" applyFont="1" applyBorder="1" applyProtection="1">
      <protection locked="0"/>
    </xf>
    <xf numFmtId="0" fontId="7" fillId="0" borderId="28" xfId="0" applyFont="1" applyBorder="1" applyProtection="1">
      <protection locked="0"/>
    </xf>
    <xf numFmtId="0" fontId="2" fillId="2" borderId="26" xfId="0" applyFont="1" applyFill="1" applyBorder="1" applyProtection="1">
      <protection locked="0"/>
    </xf>
    <xf numFmtId="10" fontId="2" fillId="0" borderId="27" xfId="0" applyNumberFormat="1" applyFont="1" applyBorder="1" applyAlignment="1" applyProtection="1">
      <alignment horizontal="center"/>
      <protection locked="0"/>
    </xf>
    <xf numFmtId="0" fontId="4" fillId="0" borderId="28" xfId="0" applyFont="1" applyBorder="1" applyProtection="1">
      <protection locked="0"/>
    </xf>
    <xf numFmtId="0" fontId="1" fillId="3" borderId="22" xfId="0" applyFont="1" applyFill="1" applyBorder="1" applyProtection="1">
      <protection locked="0"/>
    </xf>
    <xf numFmtId="0" fontId="2" fillId="3" borderId="23" xfId="0" applyFont="1" applyFill="1" applyBorder="1" applyAlignment="1" applyProtection="1">
      <alignment horizontal="center"/>
      <protection locked="0"/>
    </xf>
    <xf numFmtId="0" fontId="1" fillId="5" borderId="22" xfId="0" applyFont="1" applyFill="1" applyBorder="1" applyProtection="1">
      <protection locked="0"/>
    </xf>
    <xf numFmtId="0" fontId="2" fillId="5" borderId="23" xfId="0" applyFont="1" applyFill="1" applyBorder="1" applyAlignment="1" applyProtection="1">
      <alignment horizontal="center"/>
      <protection locked="0"/>
    </xf>
    <xf numFmtId="0" fontId="1" fillId="3" borderId="23" xfId="0" applyFont="1" applyFill="1" applyBorder="1" applyAlignment="1" applyProtection="1">
      <alignment horizontal="center"/>
      <protection locked="0"/>
    </xf>
    <xf numFmtId="0" fontId="16" fillId="0" borderId="22" xfId="0" applyFont="1" applyBorder="1" applyProtection="1">
      <protection locked="0"/>
    </xf>
    <xf numFmtId="9" fontId="3" fillId="0" borderId="23" xfId="0" applyNumberFormat="1" applyFont="1" applyBorder="1" applyAlignment="1" applyProtection="1">
      <alignment horizontal="center"/>
      <protection locked="0"/>
    </xf>
    <xf numFmtId="0" fontId="18" fillId="0" borderId="26" xfId="0" applyFont="1" applyBorder="1" applyProtection="1">
      <protection locked="0"/>
    </xf>
    <xf numFmtId="0" fontId="5" fillId="0" borderId="27" xfId="0" applyFont="1" applyBorder="1" applyAlignment="1" applyProtection="1">
      <alignment horizontal="left"/>
      <protection locked="0"/>
    </xf>
    <xf numFmtId="0" fontId="1" fillId="0" borderId="49" xfId="0" applyFont="1" applyBorder="1" applyProtection="1">
      <protection locked="0"/>
    </xf>
    <xf numFmtId="0" fontId="1" fillId="0" borderId="28" xfId="0" applyFont="1" applyBorder="1" applyProtection="1">
      <protection locked="0"/>
    </xf>
    <xf numFmtId="0" fontId="5" fillId="0" borderId="9" xfId="0" applyFont="1" applyBorder="1" applyAlignment="1" applyProtection="1">
      <alignment horizontal="center"/>
      <protection locked="0"/>
    </xf>
    <xf numFmtId="0" fontId="5" fillId="0" borderId="29" xfId="0" applyFont="1" applyBorder="1" applyAlignment="1" applyProtection="1">
      <alignment horizontal="center"/>
      <protection locked="0"/>
    </xf>
    <xf numFmtId="0" fontId="6" fillId="0" borderId="22"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3" fillId="6" borderId="52" xfId="0" applyFont="1" applyFill="1" applyBorder="1" applyProtection="1">
      <protection locked="0"/>
    </xf>
    <xf numFmtId="164" fontId="2" fillId="0" borderId="7" xfId="2" applyNumberFormat="1" applyFont="1" applyBorder="1" applyAlignment="1" applyProtection="1">
      <alignment horizontal="center"/>
      <protection locked="0"/>
    </xf>
    <xf numFmtId="164" fontId="2" fillId="0" borderId="5" xfId="2" applyNumberFormat="1" applyFont="1" applyBorder="1" applyAlignment="1" applyProtection="1">
      <alignment horizontal="center"/>
      <protection locked="0"/>
    </xf>
    <xf numFmtId="164" fontId="2" fillId="0" borderId="10" xfId="2" applyNumberFormat="1" applyFont="1" applyBorder="1" applyAlignment="1" applyProtection="1">
      <alignment horizontal="center"/>
      <protection locked="0"/>
    </xf>
    <xf numFmtId="164" fontId="2" fillId="0" borderId="27" xfId="2" applyNumberFormat="1" applyFont="1" applyBorder="1" applyAlignment="1" applyProtection="1">
      <alignment horizontal="center"/>
      <protection locked="0"/>
    </xf>
    <xf numFmtId="164" fontId="2" fillId="0" borderId="25" xfId="2" applyNumberFormat="1" applyFont="1" applyBorder="1" applyAlignment="1" applyProtection="1">
      <alignment horizontal="center"/>
      <protection locked="0"/>
    </xf>
    <xf numFmtId="164" fontId="2" fillId="0" borderId="29" xfId="2" applyNumberFormat="1" applyFont="1" applyBorder="1" applyAlignment="1" applyProtection="1">
      <alignment horizontal="center"/>
      <protection locked="0"/>
    </xf>
    <xf numFmtId="0" fontId="3" fillId="7" borderId="26" xfId="0" applyFont="1" applyFill="1" applyBorder="1" applyProtection="1">
      <protection locked="0"/>
    </xf>
    <xf numFmtId="0" fontId="2" fillId="8" borderId="0" xfId="0" applyFont="1" applyFill="1" applyAlignment="1" applyProtection="1">
      <alignment horizontal="center"/>
      <protection locked="0"/>
    </xf>
    <xf numFmtId="0" fontId="2" fillId="8" borderId="26" xfId="0" applyFont="1" applyFill="1" applyBorder="1" applyAlignment="1" applyProtection="1">
      <alignment horizontal="center"/>
      <protection locked="0"/>
    </xf>
    <xf numFmtId="0" fontId="6" fillId="0" borderId="3" xfId="0" applyFont="1" applyBorder="1" applyAlignment="1" applyProtection="1">
      <alignment horizontal="center"/>
      <protection locked="0"/>
    </xf>
    <xf numFmtId="0" fontId="2" fillId="7" borderId="26" xfId="0" applyFont="1" applyFill="1" applyBorder="1" applyAlignment="1" applyProtection="1">
      <alignment horizontal="center"/>
      <protection locked="0"/>
    </xf>
    <xf numFmtId="0" fontId="2" fillId="7" borderId="24" xfId="0" applyFont="1" applyFill="1" applyBorder="1" applyAlignment="1" applyProtection="1">
      <alignment horizontal="center"/>
      <protection locked="0"/>
    </xf>
    <xf numFmtId="0" fontId="2" fillId="7" borderId="28" xfId="0" applyFont="1" applyFill="1" applyBorder="1" applyAlignment="1" applyProtection="1">
      <alignment horizontal="center"/>
      <protection locked="0"/>
    </xf>
    <xf numFmtId="0" fontId="2" fillId="7" borderId="0" xfId="0" applyFont="1" applyFill="1" applyAlignment="1" applyProtection="1">
      <alignment horizontal="center"/>
      <protection locked="0"/>
    </xf>
    <xf numFmtId="0" fontId="2" fillId="7" borderId="4" xfId="0" applyFont="1" applyFill="1" applyBorder="1" applyAlignment="1" applyProtection="1">
      <alignment horizontal="center"/>
      <protection locked="0"/>
    </xf>
    <xf numFmtId="0" fontId="2" fillId="7" borderId="9" xfId="0" applyFont="1" applyFill="1" applyBorder="1" applyAlignment="1" applyProtection="1">
      <alignment horizontal="center"/>
      <protection locked="0"/>
    </xf>
    <xf numFmtId="0" fontId="1" fillId="9" borderId="22" xfId="0" applyFont="1" applyFill="1" applyBorder="1" applyAlignment="1" applyProtection="1">
      <alignment horizontal="center"/>
      <protection locked="0"/>
    </xf>
    <xf numFmtId="0" fontId="2" fillId="9" borderId="22" xfId="0" applyFont="1" applyFill="1" applyBorder="1" applyAlignment="1" applyProtection="1">
      <alignment horizontal="center"/>
      <protection locked="0"/>
    </xf>
    <xf numFmtId="0" fontId="1" fillId="9" borderId="2" xfId="0" applyFont="1" applyFill="1" applyBorder="1" applyAlignment="1" applyProtection="1">
      <alignment horizontal="center"/>
      <protection locked="0"/>
    </xf>
    <xf numFmtId="0" fontId="2" fillId="9" borderId="2" xfId="0" applyFont="1" applyFill="1" applyBorder="1" applyAlignment="1" applyProtection="1">
      <alignment horizontal="center"/>
      <protection locked="0"/>
    </xf>
    <xf numFmtId="0" fontId="1" fillId="11" borderId="37" xfId="0" applyFont="1" applyFill="1" applyBorder="1" applyAlignment="1" applyProtection="1">
      <alignment horizontal="center"/>
      <protection locked="0"/>
    </xf>
    <xf numFmtId="0" fontId="1" fillId="11" borderId="27" xfId="0" applyFont="1" applyFill="1" applyBorder="1" applyAlignment="1" applyProtection="1">
      <alignment horizontal="center"/>
      <protection locked="0"/>
    </xf>
    <xf numFmtId="0" fontId="2" fillId="10" borderId="2" xfId="0" applyFont="1" applyFill="1" applyBorder="1" applyAlignment="1" applyProtection="1">
      <alignment horizontal="center"/>
      <protection locked="0"/>
    </xf>
    <xf numFmtId="0" fontId="1" fillId="10" borderId="2" xfId="0" applyFont="1" applyFill="1" applyBorder="1" applyAlignment="1" applyProtection="1">
      <alignment horizontal="center"/>
      <protection locked="0"/>
    </xf>
    <xf numFmtId="0" fontId="1" fillId="10" borderId="22" xfId="0" applyFont="1" applyFill="1" applyBorder="1" applyAlignment="1" applyProtection="1">
      <alignment horizontal="center"/>
      <protection locked="0"/>
    </xf>
    <xf numFmtId="0" fontId="2" fillId="10" borderId="22" xfId="0" applyFont="1" applyFill="1" applyBorder="1" applyAlignment="1" applyProtection="1">
      <alignment horizontal="center"/>
      <protection locked="0"/>
    </xf>
    <xf numFmtId="0" fontId="1" fillId="9" borderId="53" xfId="0" applyFont="1" applyFill="1" applyBorder="1" applyAlignment="1" applyProtection="1">
      <alignment horizontal="center"/>
      <protection locked="0"/>
    </xf>
    <xf numFmtId="0" fontId="1" fillId="9" borderId="54" xfId="0" applyFont="1" applyFill="1" applyBorder="1" applyAlignment="1" applyProtection="1">
      <alignment horizontal="center"/>
      <protection locked="0"/>
    </xf>
    <xf numFmtId="0" fontId="1" fillId="9" borderId="30" xfId="0" applyFont="1" applyFill="1" applyBorder="1" applyAlignment="1" applyProtection="1">
      <alignment horizontal="center"/>
      <protection locked="0"/>
    </xf>
    <xf numFmtId="0" fontId="1" fillId="9" borderId="32" xfId="0" applyFont="1" applyFill="1" applyBorder="1" applyAlignment="1" applyProtection="1">
      <alignment horizontal="center"/>
      <protection locked="0"/>
    </xf>
    <xf numFmtId="0" fontId="1" fillId="0" borderId="26" xfId="0" applyFont="1" applyBorder="1" applyAlignment="1" applyProtection="1">
      <alignment vertical="top"/>
      <protection locked="0"/>
    </xf>
    <xf numFmtId="0" fontId="2" fillId="0" borderId="7" xfId="0" applyFont="1" applyBorder="1" applyProtection="1">
      <protection locked="0"/>
    </xf>
    <xf numFmtId="0" fontId="2" fillId="0" borderId="9" xfId="0" applyFont="1" applyBorder="1" applyProtection="1">
      <protection locked="0"/>
    </xf>
    <xf numFmtId="0" fontId="2" fillId="0" borderId="10" xfId="0" applyFont="1" applyBorder="1" applyProtection="1">
      <protection locked="0"/>
    </xf>
    <xf numFmtId="0" fontId="2" fillId="7" borderId="0" xfId="0" applyFont="1" applyFill="1" applyProtection="1">
      <protection locked="0"/>
    </xf>
    <xf numFmtId="0" fontId="2" fillId="7" borderId="9" xfId="0" applyFont="1" applyFill="1" applyBorder="1" applyProtection="1">
      <protection locked="0"/>
    </xf>
    <xf numFmtId="10" fontId="2" fillId="0" borderId="29" xfId="0" applyNumberFormat="1" applyFont="1" applyBorder="1" applyAlignment="1" applyProtection="1">
      <alignment horizontal="center"/>
      <protection locked="0"/>
    </xf>
    <xf numFmtId="42" fontId="2" fillId="0" borderId="27" xfId="2" applyNumberFormat="1" applyFont="1" applyBorder="1" applyAlignment="1" applyProtection="1">
      <alignment horizontal="center"/>
      <protection locked="0"/>
    </xf>
    <xf numFmtId="42" fontId="2" fillId="0" borderId="29" xfId="2" applyNumberFormat="1" applyFont="1" applyBorder="1" applyAlignment="1" applyProtection="1">
      <alignment horizontal="center"/>
      <protection locked="0"/>
    </xf>
    <xf numFmtId="0" fontId="4" fillId="9" borderId="22" xfId="0" applyFont="1" applyFill="1" applyBorder="1" applyProtection="1">
      <protection locked="0"/>
    </xf>
    <xf numFmtId="9" fontId="2" fillId="0" borderId="0" xfId="0" applyNumberFormat="1" applyFont="1" applyProtection="1">
      <protection locked="0"/>
    </xf>
    <xf numFmtId="0" fontId="1" fillId="0" borderId="0" xfId="0" applyFont="1" applyAlignment="1" applyProtection="1">
      <alignment horizontal="center"/>
      <protection locked="0"/>
    </xf>
    <xf numFmtId="0" fontId="2" fillId="0" borderId="5" xfId="0" applyFont="1" applyBorder="1" applyAlignment="1" applyProtection="1">
      <alignment horizontal="center"/>
      <protection locked="0"/>
    </xf>
    <xf numFmtId="0" fontId="1" fillId="0" borderId="51" xfId="0" applyFont="1" applyBorder="1" applyAlignment="1" applyProtection="1">
      <alignment horizontal="left" vertical="top"/>
      <protection locked="0"/>
    </xf>
    <xf numFmtId="0" fontId="18" fillId="0" borderId="0" xfId="0" applyFont="1" applyProtection="1">
      <protection locked="0"/>
    </xf>
    <xf numFmtId="0" fontId="2" fillId="9" borderId="0" xfId="0" applyFont="1" applyFill="1" applyProtection="1">
      <protection locked="0"/>
    </xf>
    <xf numFmtId="0" fontId="2" fillId="9" borderId="9" xfId="0" applyFont="1" applyFill="1" applyBorder="1" applyProtection="1">
      <protection locked="0"/>
    </xf>
    <xf numFmtId="0" fontId="2" fillId="0" borderId="57" xfId="0" applyFont="1" applyBorder="1" applyProtection="1">
      <protection locked="0"/>
    </xf>
    <xf numFmtId="0" fontId="13" fillId="0" borderId="58" xfId="0" applyFont="1" applyBorder="1" applyAlignment="1" applyProtection="1">
      <alignment horizontal="center"/>
      <protection locked="0"/>
    </xf>
    <xf numFmtId="0" fontId="13" fillId="0" borderId="11" xfId="0" applyFont="1" applyBorder="1" applyAlignment="1" applyProtection="1">
      <alignment horizontal="center"/>
      <protection locked="0"/>
    </xf>
    <xf numFmtId="0" fontId="2" fillId="0" borderId="8" xfId="0" applyFont="1" applyBorder="1" applyProtection="1">
      <protection locked="0"/>
    </xf>
    <xf numFmtId="0" fontId="2" fillId="0" borderId="11" xfId="0" applyFont="1" applyBorder="1" applyProtection="1">
      <protection locked="0"/>
    </xf>
    <xf numFmtId="0" fontId="2" fillId="0" borderId="0" xfId="0" applyFont="1" applyAlignment="1" applyProtection="1">
      <alignment vertical="top" wrapText="1"/>
      <protection locked="0"/>
    </xf>
    <xf numFmtId="14" fontId="2" fillId="0" borderId="51" xfId="0" applyNumberFormat="1" applyFont="1" applyBorder="1" applyAlignment="1" applyProtection="1">
      <alignment vertical="top"/>
      <protection locked="0"/>
    </xf>
    <xf numFmtId="0" fontId="1" fillId="0" borderId="50" xfId="0" applyFont="1" applyBorder="1" applyAlignment="1" applyProtection="1">
      <alignment vertical="top"/>
      <protection locked="0"/>
    </xf>
    <xf numFmtId="0" fontId="13" fillId="0" borderId="47" xfId="0" applyFont="1" applyBorder="1" applyAlignment="1" applyProtection="1">
      <alignment horizontal="center"/>
      <protection locked="0"/>
    </xf>
    <xf numFmtId="0" fontId="5" fillId="0" borderId="62" xfId="0" applyFont="1" applyBorder="1" applyAlignment="1" applyProtection="1">
      <alignment horizontal="center"/>
      <protection locked="0"/>
    </xf>
    <xf numFmtId="0" fontId="24" fillId="0" borderId="15" xfId="0" applyFont="1" applyBorder="1"/>
    <xf numFmtId="0" fontId="24" fillId="0" borderId="16" xfId="0" applyFont="1" applyBorder="1"/>
    <xf numFmtId="0" fontId="24" fillId="0" borderId="16" xfId="0" applyFont="1" applyBorder="1" applyAlignment="1">
      <alignment horizontal="left" vertical="top"/>
    </xf>
    <xf numFmtId="0" fontId="24" fillId="0" borderId="17" xfId="0" applyFont="1" applyBorder="1" applyAlignment="1">
      <alignment horizontal="left" vertical="top"/>
    </xf>
    <xf numFmtId="0" fontId="26" fillId="12" borderId="18" xfId="0" applyFont="1" applyFill="1" applyBorder="1" applyAlignment="1">
      <alignment horizontal="left"/>
    </xf>
    <xf numFmtId="0" fontId="26" fillId="12" borderId="63" xfId="0" applyFont="1" applyFill="1" applyBorder="1"/>
    <xf numFmtId="14" fontId="26" fillId="12" borderId="63" xfId="0" applyNumberFormat="1" applyFont="1" applyFill="1" applyBorder="1" applyAlignment="1">
      <alignment horizontal="left"/>
    </xf>
    <xf numFmtId="14" fontId="26" fillId="12" borderId="63" xfId="0" applyNumberFormat="1" applyFont="1" applyFill="1" applyBorder="1" applyAlignment="1">
      <alignment horizontal="left" vertical="top"/>
    </xf>
    <xf numFmtId="14" fontId="26" fillId="12" borderId="64" xfId="0" applyNumberFormat="1" applyFont="1" applyFill="1" applyBorder="1" applyAlignment="1">
      <alignment horizontal="left" vertical="top"/>
    </xf>
    <xf numFmtId="0" fontId="24" fillId="0" borderId="0" xfId="0" applyFont="1" applyAlignment="1">
      <alignment horizontal="left" vertical="top"/>
    </xf>
    <xf numFmtId="14" fontId="26" fillId="0" borderId="0" xfId="0" applyNumberFormat="1" applyFont="1" applyAlignment="1">
      <alignment horizontal="left" vertical="top"/>
    </xf>
    <xf numFmtId="0" fontId="1" fillId="11" borderId="30" xfId="0" applyFont="1" applyFill="1" applyBorder="1" applyProtection="1">
      <protection locked="0"/>
    </xf>
    <xf numFmtId="0" fontId="1" fillId="11" borderId="32" xfId="0" applyFont="1" applyFill="1" applyBorder="1" applyProtection="1">
      <protection locked="0"/>
    </xf>
    <xf numFmtId="0" fontId="1" fillId="11" borderId="48" xfId="0" applyFont="1" applyFill="1" applyBorder="1" applyAlignment="1" applyProtection="1">
      <alignment horizontal="center"/>
      <protection locked="0"/>
    </xf>
    <xf numFmtId="0" fontId="1" fillId="11" borderId="53" xfId="0" applyFont="1" applyFill="1" applyBorder="1" applyProtection="1">
      <protection locked="0"/>
    </xf>
    <xf numFmtId="0" fontId="1" fillId="11" borderId="54" xfId="0" applyFont="1" applyFill="1" applyBorder="1" applyProtection="1">
      <protection locked="0"/>
    </xf>
    <xf numFmtId="0" fontId="1" fillId="11" borderId="55" xfId="0" applyFont="1" applyFill="1" applyBorder="1" applyAlignment="1" applyProtection="1">
      <alignment horizontal="center"/>
      <protection locked="0"/>
    </xf>
    <xf numFmtId="0" fontId="6" fillId="0" borderId="23" xfId="0" applyFont="1" applyBorder="1" applyAlignment="1" applyProtection="1">
      <alignment horizontal="center"/>
      <protection locked="0"/>
    </xf>
    <xf numFmtId="0" fontId="2" fillId="2" borderId="28" xfId="0" applyFont="1" applyFill="1" applyBorder="1" applyProtection="1">
      <protection locked="0"/>
    </xf>
    <xf numFmtId="0" fontId="2" fillId="0" borderId="28" xfId="0" applyFont="1" applyBorder="1" applyProtection="1">
      <protection locked="0"/>
    </xf>
    <xf numFmtId="9" fontId="3" fillId="0" borderId="0" xfId="3" applyFont="1" applyProtection="1">
      <protection locked="0"/>
    </xf>
    <xf numFmtId="0" fontId="2" fillId="7" borderId="65" xfId="0" applyFont="1" applyFill="1" applyBorder="1" applyAlignment="1" applyProtection="1">
      <alignment horizontal="center"/>
      <protection locked="0"/>
    </xf>
    <xf numFmtId="164" fontId="2" fillId="0" borderId="68" xfId="2" applyNumberFormat="1" applyFont="1" applyBorder="1" applyAlignment="1" applyProtection="1">
      <alignment horizontal="center"/>
      <protection locked="0"/>
    </xf>
    <xf numFmtId="0" fontId="2" fillId="7" borderId="66" xfId="0" applyFont="1" applyFill="1" applyBorder="1" applyAlignment="1" applyProtection="1">
      <alignment horizontal="center"/>
      <protection locked="0"/>
    </xf>
    <xf numFmtId="164" fontId="2" fillId="0" borderId="67" xfId="2" applyNumberFormat="1" applyFont="1" applyBorder="1" applyAlignment="1" applyProtection="1">
      <alignment horizontal="center"/>
      <protection locked="0"/>
    </xf>
    <xf numFmtId="0" fontId="2" fillId="7" borderId="69" xfId="0" applyFont="1" applyFill="1" applyBorder="1" applyAlignment="1" applyProtection="1">
      <alignment horizontal="center"/>
      <protection locked="0"/>
    </xf>
    <xf numFmtId="164" fontId="2" fillId="0" borderId="72" xfId="2" applyNumberFormat="1" applyFont="1" applyBorder="1" applyAlignment="1" applyProtection="1">
      <alignment horizontal="center"/>
      <protection locked="0"/>
    </xf>
    <xf numFmtId="0" fontId="2" fillId="7" borderId="70" xfId="0" applyFont="1" applyFill="1" applyBorder="1" applyAlignment="1" applyProtection="1">
      <alignment horizontal="center"/>
      <protection locked="0"/>
    </xf>
    <xf numFmtId="164" fontId="2" fillId="0" borderId="71" xfId="2" applyNumberFormat="1" applyFont="1" applyBorder="1" applyAlignment="1" applyProtection="1">
      <alignment horizontal="center"/>
      <protection locked="0"/>
    </xf>
    <xf numFmtId="0" fontId="1" fillId="11" borderId="28" xfId="0" applyFont="1" applyFill="1" applyBorder="1" applyProtection="1">
      <protection locked="0"/>
    </xf>
    <xf numFmtId="0" fontId="1" fillId="11" borderId="9" xfId="0" applyFont="1" applyFill="1" applyBorder="1" applyProtection="1">
      <protection locked="0"/>
    </xf>
    <xf numFmtId="0" fontId="1" fillId="11" borderId="29" xfId="0" applyFont="1" applyFill="1" applyBorder="1" applyAlignment="1" applyProtection="1">
      <alignment horizontal="center"/>
      <protection locked="0"/>
    </xf>
    <xf numFmtId="0" fontId="1" fillId="9" borderId="28" xfId="0" applyFont="1" applyFill="1" applyBorder="1" applyAlignment="1" applyProtection="1">
      <alignment horizontal="center"/>
      <protection locked="0"/>
    </xf>
    <xf numFmtId="0" fontId="1" fillId="9" borderId="9" xfId="0" applyFont="1" applyFill="1" applyBorder="1" applyAlignment="1" applyProtection="1">
      <alignment horizontal="center"/>
      <protection locked="0"/>
    </xf>
    <xf numFmtId="0" fontId="21" fillId="0" borderId="75" xfId="1" applyFont="1" applyBorder="1" applyAlignment="1" applyProtection="1">
      <alignment vertical="top"/>
      <protection locked="0"/>
    </xf>
    <xf numFmtId="0" fontId="21" fillId="0" borderId="76" xfId="1" applyFont="1" applyBorder="1" applyAlignment="1" applyProtection="1">
      <alignment vertical="top"/>
      <protection locked="0"/>
    </xf>
    <xf numFmtId="0" fontId="5" fillId="0" borderId="76" xfId="0" applyFont="1" applyBorder="1" applyAlignment="1" applyProtection="1">
      <alignment vertical="top"/>
      <protection locked="0"/>
    </xf>
    <xf numFmtId="0" fontId="3" fillId="0" borderId="76" xfId="0" applyFont="1" applyBorder="1" applyAlignment="1" applyProtection="1">
      <alignment vertical="top"/>
      <protection locked="0"/>
    </xf>
    <xf numFmtId="0" fontId="2" fillId="0" borderId="77" xfId="0" applyFont="1" applyBorder="1" applyAlignment="1" applyProtection="1">
      <alignment horizontal="center"/>
      <protection locked="0"/>
    </xf>
    <xf numFmtId="0" fontId="2" fillId="7" borderId="75" xfId="0" applyFont="1" applyFill="1" applyBorder="1" applyAlignment="1" applyProtection="1">
      <alignment horizontal="center"/>
      <protection locked="0"/>
    </xf>
    <xf numFmtId="0" fontId="2" fillId="0" borderId="78" xfId="0" applyFont="1" applyBorder="1" applyAlignment="1" applyProtection="1">
      <alignment horizontal="center"/>
      <protection locked="0"/>
    </xf>
    <xf numFmtId="0" fontId="2" fillId="7" borderId="76" xfId="0" applyFont="1" applyFill="1" applyBorder="1" applyAlignment="1" applyProtection="1">
      <alignment horizontal="center"/>
      <protection locked="0"/>
    </xf>
    <xf numFmtId="0" fontId="3" fillId="6" borderId="74" xfId="0" applyFont="1" applyFill="1" applyBorder="1" applyProtection="1">
      <protection locked="0"/>
    </xf>
    <xf numFmtId="0" fontId="10" fillId="0" borderId="0" xfId="0" applyFont="1" applyAlignment="1">
      <alignment horizontal="center" vertical="center"/>
    </xf>
    <xf numFmtId="0" fontId="10" fillId="0" borderId="81" xfId="0" applyFont="1" applyBorder="1" applyAlignment="1">
      <alignment horizontal="left" vertical="center"/>
    </xf>
    <xf numFmtId="0" fontId="25" fillId="0" borderId="0" xfId="1" applyFont="1" applyBorder="1" applyAlignment="1">
      <alignment horizontal="center" vertical="center"/>
    </xf>
    <xf numFmtId="0" fontId="26" fillId="12" borderId="63" xfId="0" applyFont="1" applyFill="1" applyBorder="1" applyAlignment="1">
      <alignment horizontal="left" vertical="top"/>
    </xf>
    <xf numFmtId="0" fontId="30" fillId="0" borderId="0" xfId="1" applyFont="1" applyBorder="1" applyAlignment="1">
      <alignment horizontal="center" vertical="center"/>
    </xf>
    <xf numFmtId="0" fontId="23" fillId="0" borderId="0" xfId="0" applyFont="1"/>
    <xf numFmtId="0" fontId="0" fillId="0" borderId="0" xfId="0" applyAlignment="1">
      <alignment wrapText="1"/>
    </xf>
    <xf numFmtId="0" fontId="34" fillId="0" borderId="0" xfId="0" applyFont="1"/>
    <xf numFmtId="0" fontId="32" fillId="0" borderId="0" xfId="0" applyFont="1" applyAlignment="1">
      <alignment horizontal="left" vertical="top" wrapText="1"/>
    </xf>
    <xf numFmtId="0" fontId="39" fillId="0" borderId="0" xfId="0" applyFont="1"/>
    <xf numFmtId="0" fontId="31" fillId="0" borderId="0" xfId="0" applyFont="1" applyAlignment="1">
      <alignment horizontal="left"/>
    </xf>
    <xf numFmtId="0" fontId="33" fillId="0" borderId="0" xfId="0" applyFont="1"/>
    <xf numFmtId="0" fontId="37" fillId="0" borderId="0" xfId="0" applyFont="1"/>
    <xf numFmtId="0" fontId="38" fillId="0" borderId="0" xfId="0" applyFont="1" applyAlignment="1">
      <alignment wrapText="1"/>
    </xf>
    <xf numFmtId="0" fontId="42" fillId="0" borderId="0" xfId="0" applyFont="1"/>
    <xf numFmtId="0" fontId="44" fillId="0" borderId="13" xfId="0" applyFont="1" applyBorder="1" applyAlignment="1">
      <alignment horizontal="center" vertical="center"/>
    </xf>
    <xf numFmtId="0" fontId="45" fillId="0" borderId="0" xfId="0" applyFont="1"/>
    <xf numFmtId="0" fontId="46" fillId="0" borderId="0" xfId="0" applyFont="1"/>
    <xf numFmtId="0" fontId="47" fillId="0" borderId="0" xfId="0" applyFont="1"/>
    <xf numFmtId="0" fontId="48" fillId="0" borderId="0" xfId="0" applyFont="1" applyAlignment="1">
      <alignment horizontal="center"/>
    </xf>
    <xf numFmtId="0" fontId="48" fillId="16" borderId="31" xfId="0" applyFont="1" applyFill="1" applyBorder="1" applyAlignment="1">
      <alignment horizontal="center"/>
    </xf>
    <xf numFmtId="0" fontId="49" fillId="0" borderId="0" xfId="0" applyFont="1"/>
    <xf numFmtId="0" fontId="6" fillId="0" borderId="0" xfId="0" applyFont="1"/>
    <xf numFmtId="3" fontId="6" fillId="0" borderId="82" xfId="0" applyNumberFormat="1" applyFont="1" applyBorder="1"/>
    <xf numFmtId="3" fontId="6" fillId="16" borderId="82" xfId="0" applyNumberFormat="1" applyFont="1" applyFill="1" applyBorder="1"/>
    <xf numFmtId="3" fontId="6" fillId="0" borderId="6" xfId="0" applyNumberFormat="1" applyFont="1" applyBorder="1"/>
    <xf numFmtId="3" fontId="6" fillId="16" borderId="6" xfId="0" applyNumberFormat="1" applyFont="1" applyFill="1" applyBorder="1"/>
    <xf numFmtId="0" fontId="49" fillId="0" borderId="0" xfId="0" applyFont="1" applyAlignment="1">
      <alignment horizontal="right"/>
    </xf>
    <xf numFmtId="3" fontId="49" fillId="0" borderId="83" xfId="0" applyNumberFormat="1" applyFont="1" applyBorder="1"/>
    <xf numFmtId="3" fontId="49" fillId="16" borderId="83" xfId="0" applyNumberFormat="1" applyFont="1" applyFill="1" applyBorder="1"/>
    <xf numFmtId="0" fontId="6" fillId="0" borderId="0" xfId="0" applyFont="1" applyAlignment="1">
      <alignment horizontal="right"/>
    </xf>
    <xf numFmtId="0" fontId="49" fillId="17" borderId="84" xfId="0" applyFont="1" applyFill="1" applyBorder="1" applyAlignment="1">
      <alignment horizontal="right"/>
    </xf>
    <xf numFmtId="166" fontId="49" fillId="17" borderId="85" xfId="4" applyNumberFormat="1" applyFont="1" applyFill="1" applyBorder="1"/>
    <xf numFmtId="166" fontId="49" fillId="17" borderId="86" xfId="4" applyNumberFormat="1" applyFont="1" applyFill="1" applyBorder="1"/>
    <xf numFmtId="166" fontId="49" fillId="17" borderId="87" xfId="4" applyNumberFormat="1" applyFont="1" applyFill="1" applyBorder="1"/>
    <xf numFmtId="3" fontId="49" fillId="16" borderId="88" xfId="0" applyNumberFormat="1" applyFont="1" applyFill="1" applyBorder="1"/>
    <xf numFmtId="0" fontId="44" fillId="0" borderId="13" xfId="0" applyFont="1" applyBorder="1" applyAlignment="1">
      <alignment horizontal="left" vertical="center" wrapText="1"/>
    </xf>
    <xf numFmtId="0" fontId="44" fillId="0" borderId="14" xfId="0" applyFont="1" applyBorder="1" applyAlignment="1">
      <alignment horizontal="center" vertical="center" wrapText="1"/>
    </xf>
    <xf numFmtId="164" fontId="2" fillId="2" borderId="7" xfId="2" applyNumberFormat="1" applyFont="1" applyFill="1" applyBorder="1" applyAlignment="1" applyProtection="1">
      <alignment horizontal="center"/>
    </xf>
    <xf numFmtId="164" fontId="1" fillId="2" borderId="3" xfId="2" applyNumberFormat="1" applyFont="1" applyFill="1" applyBorder="1" applyAlignment="1" applyProtection="1">
      <alignment horizontal="center"/>
    </xf>
    <xf numFmtId="164" fontId="2" fillId="2" borderId="3" xfId="2" applyNumberFormat="1" applyFont="1" applyFill="1" applyBorder="1" applyAlignment="1" applyProtection="1">
      <alignment horizontal="center"/>
    </xf>
    <xf numFmtId="164" fontId="2" fillId="2" borderId="5" xfId="2" applyNumberFormat="1" applyFont="1" applyFill="1" applyBorder="1" applyAlignment="1" applyProtection="1">
      <alignment horizontal="center"/>
    </xf>
    <xf numFmtId="164" fontId="1" fillId="2" borderId="56" xfId="2" applyNumberFormat="1" applyFont="1" applyFill="1" applyBorder="1" applyAlignment="1" applyProtection="1">
      <alignment horizontal="center"/>
    </xf>
    <xf numFmtId="164" fontId="1" fillId="2" borderId="10" xfId="2" applyNumberFormat="1" applyFont="1" applyFill="1" applyBorder="1" applyAlignment="1" applyProtection="1">
      <alignment horizontal="center"/>
    </xf>
    <xf numFmtId="164" fontId="1" fillId="2" borderId="31" xfId="2" applyNumberFormat="1" applyFont="1" applyFill="1" applyBorder="1" applyAlignment="1" applyProtection="1">
      <alignment horizontal="center"/>
    </xf>
    <xf numFmtId="164" fontId="2" fillId="2" borderId="27" xfId="2" applyNumberFormat="1" applyFont="1" applyFill="1" applyBorder="1" applyAlignment="1" applyProtection="1">
      <alignment horizontal="center"/>
    </xf>
    <xf numFmtId="164" fontId="1" fillId="2" borderId="23" xfId="2" applyNumberFormat="1" applyFont="1" applyFill="1" applyBorder="1" applyAlignment="1" applyProtection="1">
      <alignment horizontal="center"/>
    </xf>
    <xf numFmtId="164" fontId="2" fillId="2" borderId="23" xfId="2" applyNumberFormat="1" applyFont="1" applyFill="1" applyBorder="1" applyAlignment="1" applyProtection="1">
      <alignment horizontal="center"/>
    </xf>
    <xf numFmtId="164" fontId="1" fillId="2" borderId="29" xfId="2" applyNumberFormat="1" applyFont="1" applyFill="1" applyBorder="1" applyAlignment="1" applyProtection="1">
      <alignment horizontal="center"/>
    </xf>
    <xf numFmtId="164" fontId="1" fillId="2" borderId="33" xfId="2" applyNumberFormat="1" applyFont="1" applyFill="1" applyBorder="1" applyAlignment="1" applyProtection="1">
      <alignment horizontal="center"/>
    </xf>
    <xf numFmtId="164" fontId="1" fillId="2" borderId="55" xfId="2" applyNumberFormat="1" applyFont="1" applyFill="1" applyBorder="1" applyAlignment="1" applyProtection="1">
      <alignment horizontal="center"/>
    </xf>
    <xf numFmtId="164" fontId="2" fillId="2" borderId="25" xfId="2" applyNumberFormat="1" applyFont="1" applyFill="1" applyBorder="1" applyAlignment="1" applyProtection="1">
      <alignment horizontal="center"/>
    </xf>
    <xf numFmtId="164" fontId="1" fillId="2" borderId="37" xfId="2" applyNumberFormat="1" applyFont="1" applyFill="1" applyBorder="1" applyAlignment="1" applyProtection="1">
      <alignment horizontal="center"/>
    </xf>
    <xf numFmtId="164" fontId="1" fillId="2" borderId="38" xfId="2" applyNumberFormat="1" applyFont="1" applyFill="1" applyBorder="1" applyAlignment="1" applyProtection="1">
      <alignment horizontal="center"/>
    </xf>
    <xf numFmtId="164" fontId="1" fillId="2" borderId="27" xfId="2" applyNumberFormat="1" applyFont="1" applyFill="1" applyBorder="1" applyAlignment="1" applyProtection="1">
      <alignment horizontal="center"/>
    </xf>
    <xf numFmtId="164" fontId="1" fillId="2" borderId="39" xfId="2" applyNumberFormat="1" applyFont="1" applyFill="1" applyBorder="1" applyAlignment="1" applyProtection="1">
      <alignment horizontal="center"/>
    </xf>
    <xf numFmtId="164" fontId="22" fillId="2" borderId="38" xfId="2" applyNumberFormat="1" applyFont="1" applyFill="1" applyBorder="1" applyAlignment="1" applyProtection="1">
      <alignment horizontal="center"/>
    </xf>
    <xf numFmtId="164" fontId="22" fillId="2" borderId="39" xfId="2" applyNumberFormat="1" applyFont="1" applyFill="1" applyBorder="1" applyAlignment="1" applyProtection="1">
      <alignment horizontal="center"/>
    </xf>
    <xf numFmtId="164" fontId="1" fillId="2" borderId="40" xfId="2" applyNumberFormat="1" applyFont="1" applyFill="1" applyBorder="1" applyAlignment="1" applyProtection="1">
      <alignment horizontal="center"/>
    </xf>
    <xf numFmtId="164" fontId="22" fillId="2" borderId="79" xfId="2" applyNumberFormat="1" applyFont="1" applyFill="1" applyBorder="1" applyAlignment="1" applyProtection="1">
      <alignment horizontal="center"/>
    </xf>
    <xf numFmtId="164" fontId="22" fillId="2" borderId="80" xfId="2" applyNumberFormat="1" applyFont="1" applyFill="1" applyBorder="1" applyAlignment="1" applyProtection="1">
      <alignment horizontal="center"/>
    </xf>
    <xf numFmtId="164" fontId="1" fillId="2" borderId="93" xfId="2" applyNumberFormat="1" applyFont="1" applyFill="1" applyBorder="1" applyAlignment="1" applyProtection="1">
      <alignment horizontal="center"/>
    </xf>
    <xf numFmtId="164" fontId="1" fillId="2" borderId="73" xfId="2" applyNumberFormat="1" applyFont="1" applyFill="1" applyBorder="1" applyAlignment="1" applyProtection="1">
      <alignment horizontal="center"/>
    </xf>
    <xf numFmtId="164" fontId="1" fillId="2" borderId="90" xfId="2" applyNumberFormat="1" applyFont="1" applyFill="1" applyBorder="1" applyAlignment="1" applyProtection="1">
      <alignment horizontal="center"/>
    </xf>
    <xf numFmtId="164" fontId="1" fillId="2" borderId="91" xfId="2" applyNumberFormat="1" applyFont="1" applyFill="1" applyBorder="1" applyAlignment="1" applyProtection="1">
      <alignment horizontal="center"/>
    </xf>
    <xf numFmtId="0" fontId="1" fillId="2" borderId="38" xfId="0" applyFont="1" applyFill="1" applyBorder="1" applyAlignment="1">
      <alignment horizontal="center"/>
    </xf>
    <xf numFmtId="0" fontId="1" fillId="2" borderId="91" xfId="0" applyFont="1" applyFill="1" applyBorder="1" applyAlignment="1">
      <alignment horizontal="center"/>
    </xf>
    <xf numFmtId="164" fontId="1" fillId="2" borderId="89" xfId="2" applyNumberFormat="1" applyFont="1" applyFill="1" applyBorder="1" applyAlignment="1" applyProtection="1">
      <alignment horizontal="center"/>
    </xf>
    <xf numFmtId="164" fontId="1" fillId="2" borderId="92" xfId="2" applyNumberFormat="1" applyFont="1" applyFill="1" applyBorder="1" applyAlignment="1" applyProtection="1">
      <alignment horizontal="center"/>
    </xf>
    <xf numFmtId="164" fontId="2" fillId="2" borderId="3" xfId="2" applyNumberFormat="1" applyFont="1" applyFill="1" applyBorder="1" applyAlignment="1" applyProtection="1">
      <alignment horizontal="center"/>
      <protection locked="0"/>
    </xf>
    <xf numFmtId="165" fontId="2" fillId="0" borderId="22" xfId="0" applyNumberFormat="1" applyFont="1" applyBorder="1" applyAlignment="1" applyProtection="1">
      <alignment horizontal="center"/>
      <protection locked="0"/>
    </xf>
    <xf numFmtId="9" fontId="2" fillId="0" borderId="2" xfId="0" applyNumberFormat="1" applyFont="1" applyBorder="1" applyAlignment="1" applyProtection="1">
      <alignment horizontal="center"/>
      <protection locked="0"/>
    </xf>
    <xf numFmtId="0" fontId="50" fillId="0" borderId="14" xfId="1" applyFont="1" applyBorder="1" applyAlignment="1">
      <alignment horizontal="left" vertical="center" wrapText="1"/>
    </xf>
    <xf numFmtId="0" fontId="26" fillId="12" borderId="63" xfId="0" applyFont="1" applyFill="1" applyBorder="1" applyAlignment="1">
      <alignment horizontal="left"/>
    </xf>
    <xf numFmtId="0" fontId="29" fillId="13" borderId="14" xfId="0" applyFont="1" applyFill="1" applyBorder="1" applyAlignment="1">
      <alignment horizontal="center" vertical="center"/>
    </xf>
    <xf numFmtId="0" fontId="29" fillId="13" borderId="13" xfId="0" applyFont="1" applyFill="1" applyBorder="1" applyAlignment="1">
      <alignment horizontal="center" vertical="center"/>
    </xf>
    <xf numFmtId="0" fontId="24" fillId="0" borderId="15" xfId="0" applyFont="1" applyBorder="1" applyAlignment="1">
      <alignment horizontal="left"/>
    </xf>
    <xf numFmtId="0" fontId="24" fillId="0" borderId="18" xfId="0" applyFont="1" applyBorder="1" applyAlignment="1">
      <alignment horizontal="left"/>
    </xf>
    <xf numFmtId="0" fontId="30" fillId="0" borderId="0" xfId="1" applyFont="1" applyBorder="1" applyAlignment="1">
      <alignment horizontal="center" vertical="center"/>
    </xf>
    <xf numFmtId="0" fontId="29" fillId="13" borderId="0" xfId="1" applyFont="1" applyFill="1" applyBorder="1" applyAlignment="1">
      <alignment horizontal="center" vertical="center"/>
    </xf>
    <xf numFmtId="0" fontId="22" fillId="0" borderId="69" xfId="0" applyFont="1" applyBorder="1" applyAlignment="1" applyProtection="1">
      <alignment horizontal="left"/>
      <protection locked="0"/>
    </xf>
    <xf numFmtId="0" fontId="22" fillId="0" borderId="70" xfId="0" applyFont="1" applyBorder="1" applyAlignment="1" applyProtection="1">
      <alignment horizontal="left"/>
      <protection locked="0"/>
    </xf>
    <xf numFmtId="0" fontId="22" fillId="0" borderId="71" xfId="0" applyFont="1" applyBorder="1" applyAlignment="1" applyProtection="1">
      <alignment horizontal="left"/>
      <protection locked="0"/>
    </xf>
    <xf numFmtId="0" fontId="1" fillId="0" borderId="26" xfId="0" applyFont="1" applyBorder="1" applyAlignment="1" applyProtection="1">
      <alignment horizontal="left"/>
      <protection locked="0"/>
    </xf>
    <xf numFmtId="0" fontId="1" fillId="0" borderId="0" xfId="0" applyFont="1" applyAlignment="1" applyProtection="1">
      <alignment horizontal="left"/>
      <protection locked="0"/>
    </xf>
    <xf numFmtId="0" fontId="1" fillId="0" borderId="27" xfId="0" applyFont="1" applyBorder="1" applyAlignment="1" applyProtection="1">
      <alignment horizontal="left"/>
      <protection locked="0"/>
    </xf>
    <xf numFmtId="0" fontId="22" fillId="0" borderId="26" xfId="0" applyFont="1" applyBorder="1" applyAlignment="1" applyProtection="1">
      <alignment horizontal="left"/>
      <protection locked="0"/>
    </xf>
    <xf numFmtId="0" fontId="22" fillId="0" borderId="0" xfId="0" applyFont="1" applyAlignment="1" applyProtection="1">
      <alignment horizontal="left"/>
      <protection locked="0"/>
    </xf>
    <xf numFmtId="0" fontId="22" fillId="0" borderId="27" xfId="0" applyFont="1" applyBorder="1" applyAlignment="1" applyProtection="1">
      <alignment horizontal="left"/>
      <protection locked="0"/>
    </xf>
    <xf numFmtId="0" fontId="1" fillId="3" borderId="22" xfId="0" applyFont="1" applyFill="1" applyBorder="1" applyAlignment="1" applyProtection="1">
      <alignment horizontal="left"/>
      <protection locked="0"/>
    </xf>
    <xf numFmtId="0" fontId="1" fillId="3" borderId="2" xfId="0" applyFont="1" applyFill="1" applyBorder="1" applyAlignment="1" applyProtection="1">
      <alignment horizontal="left"/>
      <protection locked="0"/>
    </xf>
    <xf numFmtId="0" fontId="1" fillId="3" borderId="23" xfId="0" applyFont="1" applyFill="1" applyBorder="1" applyAlignment="1" applyProtection="1">
      <alignment horizontal="left"/>
      <protection locked="0"/>
    </xf>
    <xf numFmtId="0" fontId="1" fillId="0" borderId="24"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25" xfId="0" applyFont="1" applyBorder="1" applyAlignment="1" applyProtection="1">
      <alignment horizontal="left"/>
      <protection locked="0"/>
    </xf>
    <xf numFmtId="0" fontId="22" fillId="0" borderId="65" xfId="0" applyFont="1" applyBorder="1" applyAlignment="1" applyProtection="1">
      <alignment horizontal="left"/>
      <protection locked="0"/>
    </xf>
    <xf numFmtId="0" fontId="22" fillId="0" borderId="66" xfId="0" applyFont="1" applyBorder="1" applyAlignment="1" applyProtection="1">
      <alignment horizontal="left"/>
      <protection locked="0"/>
    </xf>
    <xf numFmtId="0" fontId="22" fillId="0" borderId="67" xfId="0" applyFont="1" applyBorder="1" applyAlignment="1" applyProtection="1">
      <alignment horizontal="left"/>
      <protection locked="0"/>
    </xf>
    <xf numFmtId="0" fontId="2" fillId="0" borderId="26"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27" xfId="0" applyFont="1" applyBorder="1" applyAlignment="1" applyProtection="1">
      <alignment horizontal="left"/>
      <protection locked="0"/>
    </xf>
    <xf numFmtId="0" fontId="2" fillId="0" borderId="28" xfId="0" applyFont="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29" xfId="0" applyFont="1" applyBorder="1" applyAlignment="1" applyProtection="1">
      <alignment horizontal="left"/>
      <protection locked="0"/>
    </xf>
    <xf numFmtId="0" fontId="1" fillId="0" borderId="22" xfId="0" applyFont="1" applyBorder="1" applyAlignment="1" applyProtection="1">
      <alignment horizontal="left"/>
      <protection locked="0"/>
    </xf>
    <xf numFmtId="0" fontId="1" fillId="0" borderId="2" xfId="0" applyFont="1" applyBorder="1" applyAlignment="1" applyProtection="1">
      <alignment horizontal="left"/>
      <protection locked="0"/>
    </xf>
    <xf numFmtId="0" fontId="1" fillId="0" borderId="23" xfId="0" applyFont="1" applyBorder="1" applyAlignment="1" applyProtection="1">
      <alignment horizontal="left"/>
      <protection locked="0"/>
    </xf>
    <xf numFmtId="0" fontId="2" fillId="0" borderId="24"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25" xfId="0" applyFont="1" applyBorder="1" applyAlignment="1" applyProtection="1">
      <alignment horizontal="left"/>
      <protection locked="0"/>
    </xf>
    <xf numFmtId="0" fontId="14" fillId="0" borderId="22" xfId="0" applyFont="1" applyBorder="1" applyAlignment="1" applyProtection="1">
      <alignment horizontal="left"/>
      <protection locked="0"/>
    </xf>
    <xf numFmtId="0" fontId="14" fillId="0" borderId="2" xfId="0" applyFont="1" applyBorder="1" applyAlignment="1" applyProtection="1">
      <alignment horizontal="left"/>
      <protection locked="0"/>
    </xf>
    <xf numFmtId="0" fontId="14" fillId="0" borderId="23" xfId="0" applyFont="1" applyBorder="1" applyAlignment="1" applyProtection="1">
      <alignment horizontal="left"/>
      <protection locked="0"/>
    </xf>
    <xf numFmtId="0" fontId="14" fillId="3" borderId="22" xfId="0" applyFont="1" applyFill="1" applyBorder="1" applyAlignment="1" applyProtection="1">
      <alignment horizontal="left"/>
      <protection locked="0"/>
    </xf>
    <xf numFmtId="0" fontId="14" fillId="3" borderId="2" xfId="0" applyFont="1" applyFill="1" applyBorder="1" applyAlignment="1" applyProtection="1">
      <alignment horizontal="left"/>
      <protection locked="0"/>
    </xf>
    <xf numFmtId="0" fontId="14" fillId="3" borderId="23" xfId="0" applyFont="1" applyFill="1" applyBorder="1" applyAlignment="1" applyProtection="1">
      <alignment horizontal="left"/>
      <protection locked="0"/>
    </xf>
    <xf numFmtId="14" fontId="2" fillId="2" borderId="0" xfId="0" applyNumberFormat="1" applyFont="1" applyFill="1" applyAlignment="1">
      <alignment horizontal="left"/>
    </xf>
    <xf numFmtId="14" fontId="2" fillId="2" borderId="27" xfId="0" applyNumberFormat="1" applyFont="1" applyFill="1" applyBorder="1" applyAlignment="1">
      <alignment horizontal="left"/>
    </xf>
    <xf numFmtId="14" fontId="2" fillId="2" borderId="0" xfId="0" applyNumberFormat="1" applyFont="1" applyFill="1" applyAlignment="1">
      <alignment horizontal="left" vertical="top"/>
    </xf>
    <xf numFmtId="14" fontId="2" fillId="2" borderId="27" xfId="0" applyNumberFormat="1" applyFont="1" applyFill="1" applyBorder="1" applyAlignment="1">
      <alignment horizontal="left" vertical="top"/>
    </xf>
    <xf numFmtId="0" fontId="19" fillId="0" borderId="22" xfId="1" applyFont="1" applyBorder="1" applyAlignment="1" applyProtection="1">
      <alignment horizontal="left"/>
      <protection locked="0"/>
    </xf>
    <xf numFmtId="0" fontId="19" fillId="0" borderId="2" xfId="1" applyFont="1" applyBorder="1" applyAlignment="1" applyProtection="1">
      <alignment horizontal="left"/>
      <protection locked="0"/>
    </xf>
    <xf numFmtId="0" fontId="19" fillId="0" borderId="23" xfId="1" applyFont="1" applyBorder="1" applyAlignment="1" applyProtection="1">
      <alignment horizontal="left"/>
      <protection locked="0"/>
    </xf>
    <xf numFmtId="14" fontId="2" fillId="2" borderId="51" xfId="0" applyNumberFormat="1" applyFont="1" applyFill="1" applyBorder="1" applyAlignment="1">
      <alignment horizontal="left" vertical="top"/>
    </xf>
    <xf numFmtId="14" fontId="2" fillId="2" borderId="61" xfId="0" applyNumberFormat="1" applyFont="1" applyFill="1" applyBorder="1" applyAlignment="1">
      <alignment horizontal="left" vertical="top"/>
    </xf>
    <xf numFmtId="0" fontId="1" fillId="0" borderId="19" xfId="0" applyFont="1" applyBorder="1" applyAlignment="1" applyProtection="1">
      <alignment horizontal="center"/>
      <protection locked="0"/>
    </xf>
    <xf numFmtId="0" fontId="1" fillId="0" borderId="20" xfId="0" applyFont="1" applyBorder="1" applyAlignment="1" applyProtection="1">
      <alignment horizontal="center"/>
      <protection locked="0"/>
    </xf>
    <xf numFmtId="0" fontId="1" fillId="0" borderId="21" xfId="0" applyFont="1" applyBorder="1" applyAlignment="1" applyProtection="1">
      <alignment horizontal="center"/>
      <protection locked="0"/>
    </xf>
    <xf numFmtId="0" fontId="13" fillId="0" borderId="46" xfId="0" applyFont="1" applyBorder="1" applyAlignment="1" applyProtection="1">
      <alignment horizontal="center"/>
      <protection locked="0"/>
    </xf>
    <xf numFmtId="0" fontId="2" fillId="2" borderId="59" xfId="0" applyFont="1" applyFill="1" applyBorder="1" applyAlignment="1">
      <alignment horizontal="left"/>
    </xf>
    <xf numFmtId="0" fontId="2" fillId="2" borderId="60" xfId="0" applyFont="1" applyFill="1" applyBorder="1" applyAlignment="1">
      <alignment horizontal="left"/>
    </xf>
    <xf numFmtId="0" fontId="2" fillId="2" borderId="0" xfId="0" applyFont="1" applyFill="1" applyAlignment="1">
      <alignment horizontal="left"/>
    </xf>
    <xf numFmtId="0" fontId="2" fillId="2" borderId="27" xfId="0" applyFont="1" applyFill="1" applyBorder="1" applyAlignment="1">
      <alignment horizontal="left"/>
    </xf>
    <xf numFmtId="0" fontId="2" fillId="2" borderId="0" xfId="0" applyFont="1" applyFill="1" applyAlignment="1">
      <alignment horizontal="left" vertical="top" wrapText="1"/>
    </xf>
    <xf numFmtId="0" fontId="2" fillId="2" borderId="27" xfId="0" applyFont="1" applyFill="1" applyBorder="1" applyAlignment="1">
      <alignment horizontal="left" vertical="top" wrapText="1"/>
    </xf>
    <xf numFmtId="0" fontId="6" fillId="0" borderId="42" xfId="0" applyFont="1" applyBorder="1" applyAlignment="1" applyProtection="1">
      <alignment horizontal="left" vertical="top" wrapText="1"/>
      <protection locked="0"/>
    </xf>
    <xf numFmtId="0" fontId="1" fillId="0" borderId="22"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1" fillId="0" borderId="23"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1" xfId="0" applyFont="1" applyBorder="1" applyAlignment="1" applyProtection="1">
      <alignment horizontal="center"/>
      <protection locked="0"/>
    </xf>
    <xf numFmtId="0" fontId="4" fillId="0" borderId="34" xfId="0" applyFont="1" applyBorder="1" applyAlignment="1" applyProtection="1">
      <alignment horizontal="center"/>
      <protection locked="0"/>
    </xf>
    <xf numFmtId="0" fontId="4" fillId="0" borderId="35" xfId="0" applyFont="1" applyBorder="1" applyAlignment="1" applyProtection="1">
      <alignment horizontal="center"/>
      <protection locked="0"/>
    </xf>
    <xf numFmtId="14" fontId="27" fillId="2" borderId="0" xfId="0" applyNumberFormat="1" applyFont="1" applyFill="1" applyAlignment="1">
      <alignment horizontal="left"/>
    </xf>
    <xf numFmtId="0" fontId="27" fillId="2" borderId="0" xfId="0" applyFont="1" applyFill="1" applyAlignment="1">
      <alignment horizontal="left"/>
    </xf>
    <xf numFmtId="0" fontId="27" fillId="2" borderId="27" xfId="0" applyFont="1" applyFill="1" applyBorder="1" applyAlignment="1">
      <alignment horizontal="left"/>
    </xf>
    <xf numFmtId="0" fontId="29" fillId="13" borderId="0" xfId="0" applyFont="1" applyFill="1" applyAlignment="1">
      <alignment horizontal="center" vertical="center"/>
    </xf>
    <xf numFmtId="0" fontId="32" fillId="13" borderId="0" xfId="0" applyFont="1" applyFill="1" applyAlignment="1">
      <alignment horizontal="left" vertical="top" wrapText="1"/>
    </xf>
    <xf numFmtId="0" fontId="43" fillId="15" borderId="0" xfId="0" applyFont="1" applyFill="1" applyAlignment="1">
      <alignment horizontal="left"/>
    </xf>
    <xf numFmtId="0" fontId="32" fillId="2" borderId="0" xfId="0" applyFont="1" applyFill="1" applyAlignment="1">
      <alignment horizontal="left"/>
    </xf>
    <xf numFmtId="0" fontId="42" fillId="0" borderId="0" xfId="0" applyFont="1" applyAlignment="1">
      <alignment horizontal="left"/>
    </xf>
    <xf numFmtId="0" fontId="40" fillId="14" borderId="0" xfId="0" applyFont="1" applyFill="1" applyAlignment="1">
      <alignment horizontal="left"/>
    </xf>
    <xf numFmtId="0" fontId="32" fillId="0" borderId="0" xfId="0" applyFont="1" applyAlignment="1">
      <alignment horizontal="left" vertical="top" wrapText="1"/>
    </xf>
    <xf numFmtId="0" fontId="36" fillId="0" borderId="0" xfId="1" applyFont="1" applyFill="1" applyAlignment="1"/>
    <xf numFmtId="0" fontId="35" fillId="0" borderId="0" xfId="0" applyFont="1" applyAlignment="1">
      <alignment horizontal="left" vertical="top" wrapText="1"/>
    </xf>
    <xf numFmtId="0" fontId="36" fillId="0" borderId="0" xfId="1" applyFont="1" applyBorder="1" applyAlignment="1">
      <alignment horizontal="left"/>
    </xf>
    <xf numFmtId="0" fontId="31" fillId="14" borderId="0" xfId="0" applyFont="1" applyFill="1" applyAlignment="1">
      <alignment horizontal="left"/>
    </xf>
    <xf numFmtId="0" fontId="41" fillId="0" borderId="0" xfId="0" applyFont="1" applyAlignment="1">
      <alignment horizontal="left" wrapText="1"/>
    </xf>
    <xf numFmtId="0" fontId="42" fillId="0" borderId="0" xfId="0" applyFont="1" applyAlignment="1">
      <alignment horizontal="left" wrapText="1"/>
    </xf>
    <xf numFmtId="0" fontId="36" fillId="0" borderId="0" xfId="1" applyFont="1" applyBorder="1" applyAlignment="1">
      <alignment horizontal="left" wrapText="1"/>
    </xf>
  </cellXfs>
  <cellStyles count="5">
    <cellStyle name="Comma" xfId="4" builtinId="3"/>
    <cellStyle name="Currency" xfId="2" builtinId="4"/>
    <cellStyle name="Hyperlink" xfId="1" builtinId="8"/>
    <cellStyle name="Normal" xfId="0" builtinId="0"/>
    <cellStyle name="Percent" xfId="3" builtinId="5"/>
  </cellStyles>
  <dxfs count="7">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border diagonalUp="0" diagonalDown="0">
        <left/>
        <right style="thin">
          <color rgb="FF000000"/>
        </right>
        <top/>
        <bottom/>
        <vertical/>
        <horizontal/>
      </border>
    </dxf>
  </dxfs>
  <tableStyles count="0" defaultTableStyle="TableStyleMedium2" defaultPivotStyle="PivotStyleLight16"/>
  <colors>
    <mruColors>
      <color rgb="FF0000CC"/>
      <color rgb="FFFF0000"/>
      <color rgb="FFFFFF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26F49E4-6824-4567-81AB-DA37B7C3AB82}" name="Table3" displayName="Table3" ref="A6:B12" totalsRowShown="0">
  <autoFilter ref="A6:B12" xr:uid="{D26F49E4-6824-4567-81AB-DA37B7C3AB82}"/>
  <tableColumns count="2">
    <tableColumn id="1" xr3:uid="{6F46A993-49EC-4283-973B-DA3AB795BFAB}" name="Category" dataDxfId="6"/>
    <tableColumn id="2" xr3:uid="{7E41BEC4-AEEF-4DE4-B64D-C3AA74C73748}" name="Enter Answer"/>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chrome-extension://efaidnbmnnnibpcajpcglclefindmkaj/https:/www.usm.edu/research-administration/_files/ora-pam-area-assignments-06-2025.pdf" TargetMode="External"/><Relationship Id="rId1" Type="http://schemas.openxmlformats.org/officeDocument/2006/relationships/hyperlink" Target="chrome-extension://efaidnbmnnnibpcajpcglclefindmkaj/https:/www.usm.edu/research-administration/_files/ora-pam-area-assignments-06-2025.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usm.edu/fiscal-planning-analysis/internalportal/budget-tools.php" TargetMode="External"/><Relationship Id="rId1" Type="http://schemas.openxmlformats.org/officeDocument/2006/relationships/hyperlink" Target="https://www.usm.edu/business-services/general-tuition-fees.php"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usm.edu/business-services/general-tuition-fees.php" TargetMode="External"/><Relationship Id="rId2" Type="http://schemas.openxmlformats.org/officeDocument/2006/relationships/hyperlink" Target="https://www.usm.edu/research-administration/resource_manual_virtual.php" TargetMode="External"/><Relationship Id="rId1" Type="http://schemas.openxmlformats.org/officeDocument/2006/relationships/hyperlink" Target="chrome-extension://efaidnbmnnnibpcajpcglclefindmkaj/https:/www.usm.edu/research-administration/_files/ora-pam-area-assignments-06-2025.pdf" TargetMode="External"/><Relationship Id="rId6" Type="http://schemas.openxmlformats.org/officeDocument/2006/relationships/printerSettings" Target="../printerSettings/printerSettings3.bin"/><Relationship Id="rId5" Type="http://schemas.openxmlformats.org/officeDocument/2006/relationships/hyperlink" Target="https://www.usm.edu/research-administration/_files/tuition_remisson_policy_25.pdf" TargetMode="External"/><Relationship Id="rId4" Type="http://schemas.openxmlformats.org/officeDocument/2006/relationships/hyperlink" Target="https://usmforms.formstack.com/forms/ga_proposal_req"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3B298-E394-438F-83D6-8E7FF4F84AF2}">
  <sheetPr codeName="Sheet2">
    <tabColor theme="9"/>
  </sheetPr>
  <dimension ref="A1:B23"/>
  <sheetViews>
    <sheetView tabSelected="1" topLeftCell="A5" zoomScale="130" zoomScaleNormal="130" workbookViewId="0">
      <selection activeCell="D15" sqref="D15"/>
    </sheetView>
  </sheetViews>
  <sheetFormatPr defaultRowHeight="14.4"/>
  <cols>
    <col min="1" max="1" width="24.44140625" customWidth="1"/>
    <col min="2" max="2" width="77.88671875" customWidth="1"/>
  </cols>
  <sheetData>
    <row r="1" spans="1:2" ht="15" customHeight="1">
      <c r="A1" s="231" t="s">
        <v>0</v>
      </c>
      <c r="B1" s="231"/>
    </row>
    <row r="2" spans="1:2" ht="33" customHeight="1">
      <c r="A2" s="232"/>
      <c r="B2" s="232"/>
    </row>
    <row r="3" spans="1:2" ht="18">
      <c r="A3" s="172" t="s">
        <v>10</v>
      </c>
      <c r="B3" s="193" t="s">
        <v>161</v>
      </c>
    </row>
    <row r="4" spans="1:2" ht="18">
      <c r="A4" s="172" t="s">
        <v>11</v>
      </c>
      <c r="B4" s="193" t="s">
        <v>162</v>
      </c>
    </row>
    <row r="5" spans="1:2" s="163" customFormat="1" ht="18">
      <c r="A5" s="194" t="s">
        <v>12</v>
      </c>
      <c r="B5" s="229" t="s">
        <v>24</v>
      </c>
    </row>
    <row r="6" spans="1:2" ht="21" customHeight="1" thickBot="1">
      <c r="A6" s="157"/>
      <c r="B6" s="158"/>
    </row>
    <row r="7" spans="1:2" ht="16.2" thickBot="1">
      <c r="A7" s="233" t="s">
        <v>1</v>
      </c>
      <c r="B7" s="234"/>
    </row>
    <row r="8" spans="1:2" ht="15.6">
      <c r="A8" s="114" t="s">
        <v>2</v>
      </c>
      <c r="B8" s="118" t="s">
        <v>13</v>
      </c>
    </row>
    <row r="9" spans="1:2" ht="15.6">
      <c r="A9" s="115" t="s">
        <v>14</v>
      </c>
      <c r="B9" s="230" t="s">
        <v>13</v>
      </c>
    </row>
    <row r="10" spans="1:2" ht="15.6">
      <c r="A10" s="115" t="s">
        <v>4</v>
      </c>
      <c r="B10" s="119" t="s">
        <v>5</v>
      </c>
    </row>
    <row r="11" spans="1:2" ht="15.6">
      <c r="A11" s="115" t="s">
        <v>6</v>
      </c>
      <c r="B11" s="119" t="s">
        <v>15</v>
      </c>
    </row>
    <row r="12" spans="1:2" ht="15.6">
      <c r="A12" s="115" t="s">
        <v>16</v>
      </c>
      <c r="B12" s="120">
        <v>36526</v>
      </c>
    </row>
    <row r="13" spans="1:2" ht="15.6">
      <c r="A13" s="115" t="s">
        <v>17</v>
      </c>
      <c r="B13" s="120">
        <v>36526</v>
      </c>
    </row>
    <row r="14" spans="1:2" ht="15.6">
      <c r="A14" s="116" t="s">
        <v>18</v>
      </c>
      <c r="B14" s="121">
        <v>36526</v>
      </c>
    </row>
    <row r="15" spans="1:2" s="2" customFormat="1" ht="15.6">
      <c r="A15" s="116" t="s">
        <v>19</v>
      </c>
      <c r="B15" s="160" t="s">
        <v>20</v>
      </c>
    </row>
    <row r="16" spans="1:2" s="2" customFormat="1" ht="15.6">
      <c r="A16" s="116" t="s">
        <v>21</v>
      </c>
      <c r="B16" s="121" t="s">
        <v>20</v>
      </c>
    </row>
    <row r="17" spans="1:2" s="2" customFormat="1" ht="15.6">
      <c r="A17" s="116" t="s">
        <v>22</v>
      </c>
      <c r="B17" s="160" t="s">
        <v>20</v>
      </c>
    </row>
    <row r="18" spans="1:2" s="2" customFormat="1" ht="16.2" thickBot="1">
      <c r="A18" s="117" t="s">
        <v>23</v>
      </c>
      <c r="B18" s="122" t="s">
        <v>20</v>
      </c>
    </row>
    <row r="19" spans="1:2" s="2" customFormat="1" ht="15.6">
      <c r="A19" s="123"/>
      <c r="B19" s="124"/>
    </row>
    <row r="20" spans="1:2" s="2" customFormat="1" ht="15.6">
      <c r="A20" s="123"/>
      <c r="B20" s="124"/>
    </row>
    <row r="21" spans="1:2" s="159" customFormat="1" ht="23.4">
      <c r="A21" s="235" t="s">
        <v>24</v>
      </c>
      <c r="B21" s="235"/>
    </row>
    <row r="22" spans="1:2" s="159" customFormat="1" ht="23.4">
      <c r="A22" s="161"/>
      <c r="B22" s="161"/>
    </row>
    <row r="23" spans="1:2" s="159" customFormat="1" ht="22.8">
      <c r="A23" s="236" t="s">
        <v>25</v>
      </c>
      <c r="B23" s="236"/>
    </row>
  </sheetData>
  <dataConsolidate/>
  <mergeCells count="4">
    <mergeCell ref="A1:B2"/>
    <mergeCell ref="A7:B7"/>
    <mergeCell ref="A21:B21"/>
    <mergeCell ref="A23:B23"/>
  </mergeCells>
  <dataValidations count="4">
    <dataValidation type="list" allowBlank="1" showInputMessage="1" showErrorMessage="1" sqref="B19:B20" xr:uid="{DD853A92-4099-435B-93A4-9919A27F9C12}">
      <formula1>"Yes, No"</formula1>
    </dataValidation>
    <dataValidation type="list" allowBlank="1" showInputMessage="1" showErrorMessage="1" sqref="B15" xr:uid="{40B78FED-FE51-46AE-82BC-E565C1BA4394}">
      <formula1>"1, 2, 3, 4, 5, Select from dropdown"</formula1>
    </dataValidation>
    <dataValidation type="list" allowBlank="1" showInputMessage="1" showErrorMessage="1" sqref="B17" xr:uid="{6794B33F-50B9-4619-BCAF-F7AA535092BE}">
      <formula1>"0,1,2,3,4,5,6,7,8,9,10,11, Select from dropdown"</formula1>
    </dataValidation>
    <dataValidation type="list" allowBlank="1" showInputMessage="1" showErrorMessage="1" sqref="B16 B18" xr:uid="{6EA79C32-8B12-444D-AB04-71831B1FFCC1}">
      <formula1>"Yes, No, Select from dropdown"</formula1>
    </dataValidation>
  </dataValidations>
  <hyperlinks>
    <hyperlink ref="A21:B21" r:id="rId1" display="Contact your ORA-PAM contracts &amp; grants administrator for assistance." xr:uid="{B97A5194-A87E-4F88-AB32-20A5FB342870}"/>
    <hyperlink ref="B5" r:id="rId2" xr:uid="{5177E0BC-DF1F-40BF-B1B1-B3AD3688BF9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A0F3A-F9AD-4CD3-B822-D47EEACDBAE5}">
  <sheetPr codeName="Sheet3">
    <pageSetUpPr fitToPage="1"/>
  </sheetPr>
  <dimension ref="A1:AE147"/>
  <sheetViews>
    <sheetView topLeftCell="A127" zoomScale="70" zoomScaleNormal="70" workbookViewId="0">
      <selection activeCell="F146" sqref="F146"/>
    </sheetView>
  </sheetViews>
  <sheetFormatPr defaultColWidth="8.88671875" defaultRowHeight="14.4"/>
  <cols>
    <col min="1" max="1" width="36" style="7" customWidth="1"/>
    <col min="2" max="2" width="29.6640625" style="7" customWidth="1"/>
    <col min="3" max="3" width="8.44140625" style="7" customWidth="1"/>
    <col min="4" max="4" width="10.33203125" style="7" customWidth="1"/>
    <col min="5" max="5" width="8.33203125" style="7" bestFit="1" customWidth="1"/>
    <col min="6" max="6" width="18.33203125" style="7" bestFit="1" customWidth="1"/>
    <col min="7" max="7" width="10.109375" style="7" bestFit="1" customWidth="1"/>
    <col min="8" max="8" width="16.44140625" style="7" bestFit="1" customWidth="1"/>
    <col min="9" max="9" width="11.109375" style="7" customWidth="1"/>
    <col min="10" max="10" width="15.6640625" style="7" customWidth="1"/>
    <col min="11" max="11" width="10.109375" style="7" bestFit="1" customWidth="1"/>
    <col min="12" max="12" width="15.6640625" style="7" customWidth="1"/>
    <col min="13" max="13" width="8.6640625" style="7" customWidth="1"/>
    <col min="14" max="14" width="15.6640625" style="7" customWidth="1"/>
    <col min="15" max="15" width="10.109375" style="7" bestFit="1" customWidth="1"/>
    <col min="16" max="16" width="15.6640625" style="7" customWidth="1"/>
    <col min="17" max="17" width="8.6640625" style="7" customWidth="1"/>
    <col min="18" max="18" width="15.6640625" style="7" customWidth="1"/>
    <col min="19" max="19" width="10.109375" style="7" bestFit="1" customWidth="1"/>
    <col min="20" max="20" width="15.6640625" style="7" customWidth="1"/>
    <col min="21" max="21" width="8.6640625" style="7" customWidth="1"/>
    <col min="22" max="22" width="15.6640625" style="7" customWidth="1"/>
    <col min="23" max="23" width="10.109375" style="7" bestFit="1" customWidth="1"/>
    <col min="24" max="24" width="15.6640625" style="7" customWidth="1"/>
    <col min="25" max="25" width="8.6640625" style="7" customWidth="1"/>
    <col min="26" max="26" width="15.6640625" style="7" customWidth="1"/>
    <col min="27" max="28" width="20.6640625" style="7" customWidth="1"/>
    <col min="29" max="29" width="39.109375" style="7" customWidth="1"/>
    <col min="30" max="30" width="13.44140625" style="7" bestFit="1" customWidth="1"/>
    <col min="31" max="16384" width="8.88671875" style="7"/>
  </cols>
  <sheetData>
    <row r="1" spans="1:31" ht="21">
      <c r="A1" s="49" t="s">
        <v>26</v>
      </c>
      <c r="B1" s="286" t="str">
        <f>'START HERE'!B8</f>
        <v>Employee Name(s)</v>
      </c>
      <c r="C1" s="286"/>
      <c r="D1" s="286"/>
      <c r="E1" s="286"/>
      <c r="F1" s="287"/>
      <c r="G1" s="4"/>
      <c r="H1" s="4"/>
      <c r="I1" s="3"/>
      <c r="J1" s="3"/>
      <c r="K1" s="4"/>
      <c r="L1" s="4"/>
      <c r="M1" s="4"/>
      <c r="N1" s="4"/>
      <c r="O1" s="4"/>
      <c r="P1" s="4"/>
      <c r="Q1" s="4"/>
      <c r="R1" s="4"/>
      <c r="S1" s="4"/>
      <c r="T1" s="4"/>
      <c r="U1" s="4"/>
      <c r="V1" s="4"/>
      <c r="W1" s="4"/>
      <c r="X1" s="4"/>
      <c r="Y1" s="4"/>
      <c r="Z1" s="4"/>
      <c r="AA1" s="5"/>
      <c r="AB1" s="5"/>
      <c r="AC1" s="6"/>
      <c r="AD1" s="6"/>
      <c r="AE1" s="6"/>
    </row>
    <row r="2" spans="1:31" ht="21">
      <c r="A2" s="34" t="s">
        <v>27</v>
      </c>
      <c r="B2" s="288" t="str">
        <f>'START HERE'!B9</f>
        <v>Employee Name(s)</v>
      </c>
      <c r="C2" s="288"/>
      <c r="D2" s="288"/>
      <c r="E2" s="288"/>
      <c r="F2" s="289"/>
      <c r="G2" s="4"/>
      <c r="H2" s="4"/>
      <c r="I2" s="3"/>
      <c r="J2" s="3"/>
      <c r="K2" s="4"/>
      <c r="L2" s="4"/>
      <c r="M2" s="4"/>
      <c r="N2" s="4"/>
      <c r="O2" s="4"/>
      <c r="P2" s="4"/>
      <c r="Q2" s="4"/>
      <c r="R2" s="4"/>
      <c r="S2" s="4"/>
      <c r="T2" s="4"/>
      <c r="U2" s="4"/>
      <c r="V2" s="4"/>
      <c r="W2" s="4"/>
      <c r="X2" s="4"/>
      <c r="Y2" s="4"/>
      <c r="Z2" s="4"/>
      <c r="AA2" s="5"/>
      <c r="AB2" s="5"/>
      <c r="AC2" s="6"/>
      <c r="AD2" s="6"/>
      <c r="AE2" s="6"/>
    </row>
    <row r="3" spans="1:31" ht="42.6" customHeight="1">
      <c r="A3" s="87" t="s">
        <v>4</v>
      </c>
      <c r="B3" s="290" t="str">
        <f>'START HERE'!B10</f>
        <v>Title</v>
      </c>
      <c r="C3" s="290"/>
      <c r="D3" s="290"/>
      <c r="E3" s="290"/>
      <c r="F3" s="291"/>
      <c r="G3" s="109"/>
      <c r="H3" s="109"/>
      <c r="I3" s="3"/>
      <c r="J3" s="3"/>
      <c r="K3" s="4"/>
      <c r="L3" s="4"/>
      <c r="M3" s="4"/>
      <c r="N3" s="4"/>
      <c r="O3" s="4"/>
      <c r="P3" s="4"/>
      <c r="Q3" s="4"/>
      <c r="R3" s="4"/>
      <c r="S3" s="4"/>
      <c r="T3" s="4"/>
      <c r="U3" s="4"/>
      <c r="V3" s="4"/>
      <c r="W3" s="4"/>
      <c r="X3" s="4"/>
      <c r="Y3" s="4"/>
      <c r="Z3" s="4"/>
      <c r="AA3" s="5"/>
      <c r="AB3" s="5"/>
      <c r="AC3" s="6"/>
      <c r="AD3" s="6"/>
      <c r="AE3" s="6"/>
    </row>
    <row r="4" spans="1:31" ht="21">
      <c r="A4" s="34" t="s">
        <v>28</v>
      </c>
      <c r="B4" s="288" t="str">
        <f>'START HERE'!B11</f>
        <v>Funding Agency</v>
      </c>
      <c r="C4" s="288"/>
      <c r="D4" s="288"/>
      <c r="E4" s="288"/>
      <c r="F4" s="289"/>
      <c r="G4" s="4"/>
      <c r="H4" s="4"/>
      <c r="I4" s="3"/>
      <c r="J4" s="98"/>
      <c r="K4" s="4"/>
      <c r="L4" s="98"/>
      <c r="M4" s="97"/>
      <c r="N4" s="4"/>
      <c r="O4" s="4"/>
      <c r="P4" s="4"/>
      <c r="Q4" s="4"/>
      <c r="R4" s="4"/>
      <c r="S4" s="4"/>
      <c r="T4" s="4"/>
      <c r="U4" s="4"/>
      <c r="V4" s="4"/>
      <c r="W4" s="4"/>
      <c r="X4" s="4"/>
      <c r="Y4" s="4"/>
      <c r="Z4" s="4"/>
      <c r="AA4" s="5"/>
      <c r="AB4" s="5"/>
      <c r="AC4" s="6"/>
      <c r="AD4" s="6"/>
      <c r="AE4" s="6"/>
    </row>
    <row r="5" spans="1:31" ht="21">
      <c r="A5" s="34" t="s">
        <v>16</v>
      </c>
      <c r="B5" s="273">
        <f>'START HERE'!B12</f>
        <v>36526</v>
      </c>
      <c r="C5" s="288"/>
      <c r="D5" s="288"/>
      <c r="E5" s="288"/>
      <c r="F5" s="289"/>
      <c r="G5" s="3"/>
      <c r="H5" s="3"/>
      <c r="I5" s="3"/>
      <c r="J5" s="3"/>
      <c r="K5" s="4"/>
      <c r="L5" s="4"/>
      <c r="M5" s="4"/>
      <c r="N5" s="4"/>
      <c r="O5" s="4"/>
      <c r="P5" s="4"/>
      <c r="Q5" s="4"/>
      <c r="R5" s="4"/>
      <c r="S5" s="4"/>
      <c r="T5" s="4"/>
      <c r="U5" s="4"/>
      <c r="V5" s="4"/>
      <c r="W5" s="4"/>
      <c r="X5" s="4"/>
      <c r="Y5" s="4"/>
      <c r="Z5" s="4"/>
      <c r="AA5" s="5"/>
      <c r="AB5" s="5"/>
      <c r="AC5" s="6"/>
      <c r="AD5" s="6"/>
      <c r="AE5" s="6"/>
    </row>
    <row r="6" spans="1:31" ht="21">
      <c r="A6" s="34" t="s">
        <v>29</v>
      </c>
      <c r="B6" s="300">
        <f>WORKDAY(B5,-5)</f>
        <v>36521</v>
      </c>
      <c r="C6" s="301"/>
      <c r="D6" s="301"/>
      <c r="E6" s="301"/>
      <c r="F6" s="302"/>
      <c r="G6" s="3"/>
      <c r="H6" s="3"/>
      <c r="I6" s="3"/>
      <c r="J6" s="3"/>
      <c r="K6" s="4"/>
      <c r="L6" s="4"/>
      <c r="M6" s="4"/>
      <c r="N6" s="4"/>
      <c r="O6" s="4"/>
      <c r="P6" s="4"/>
      <c r="Q6" s="4"/>
      <c r="R6" s="4"/>
      <c r="S6" s="4"/>
      <c r="T6" s="4"/>
      <c r="U6" s="4"/>
      <c r="V6" s="4"/>
      <c r="W6" s="4"/>
      <c r="X6" s="4"/>
      <c r="Y6" s="4"/>
      <c r="Z6" s="4"/>
      <c r="AA6" s="5"/>
      <c r="AB6" s="5"/>
      <c r="AC6" s="6"/>
      <c r="AD6" s="6"/>
      <c r="AE6" s="6"/>
    </row>
    <row r="7" spans="1:31" ht="21">
      <c r="A7" s="34" t="s">
        <v>7</v>
      </c>
      <c r="B7" s="273">
        <f>'START HERE'!B13</f>
        <v>36526</v>
      </c>
      <c r="C7" s="273"/>
      <c r="D7" s="273"/>
      <c r="E7" s="273"/>
      <c r="F7" s="274"/>
      <c r="G7" s="3"/>
      <c r="H7" s="3"/>
      <c r="I7" s="3"/>
      <c r="J7" s="3"/>
      <c r="K7" s="4"/>
      <c r="L7" s="4"/>
      <c r="M7" s="4"/>
      <c r="N7" s="4"/>
      <c r="O7" s="4"/>
      <c r="P7" s="4"/>
      <c r="Q7" s="4"/>
      <c r="R7" s="4"/>
      <c r="S7" s="4"/>
      <c r="T7" s="4"/>
      <c r="U7" s="4"/>
      <c r="V7" s="4"/>
      <c r="W7" s="4"/>
      <c r="X7" s="4"/>
      <c r="Y7" s="4"/>
      <c r="Z7" s="4"/>
      <c r="AA7" s="5"/>
      <c r="AB7" s="5"/>
      <c r="AC7" s="6"/>
      <c r="AD7" s="6"/>
      <c r="AE7" s="6"/>
    </row>
    <row r="8" spans="1:31" ht="21">
      <c r="A8" s="87" t="s">
        <v>8</v>
      </c>
      <c r="B8" s="275">
        <f>'START HERE'!B14</f>
        <v>36526</v>
      </c>
      <c r="C8" s="275"/>
      <c r="D8" s="275"/>
      <c r="E8" s="275"/>
      <c r="F8" s="276"/>
      <c r="G8" s="20"/>
      <c r="H8" s="3"/>
      <c r="I8" s="3"/>
      <c r="J8" s="3"/>
      <c r="K8" s="4"/>
      <c r="L8" s="4"/>
      <c r="M8" s="4"/>
      <c r="N8" s="4"/>
      <c r="O8" s="4"/>
      <c r="P8" s="4"/>
      <c r="Q8" s="4"/>
      <c r="R8" s="4"/>
      <c r="S8" s="4"/>
      <c r="T8" s="4"/>
      <c r="U8" s="4"/>
      <c r="V8" s="4"/>
      <c r="W8" s="4"/>
      <c r="X8" s="4"/>
      <c r="Y8" s="4"/>
      <c r="Z8" s="4"/>
      <c r="AA8" s="5"/>
      <c r="AB8" s="5"/>
      <c r="AC8" s="6"/>
      <c r="AD8" s="6"/>
      <c r="AE8" s="6"/>
    </row>
    <row r="9" spans="1:31" ht="21.6" thickBot="1">
      <c r="A9" s="111" t="s">
        <v>30</v>
      </c>
      <c r="B9" s="280" t="str">
        <f>'START HERE'!B16</f>
        <v>Select from dropdown</v>
      </c>
      <c r="C9" s="280"/>
      <c r="D9" s="280"/>
      <c r="E9" s="280"/>
      <c r="F9" s="281"/>
      <c r="G9" s="3"/>
      <c r="H9" s="3"/>
      <c r="I9" s="3"/>
      <c r="J9" s="3"/>
      <c r="K9" s="4"/>
      <c r="L9" s="4"/>
      <c r="M9" s="4"/>
      <c r="N9" s="4"/>
      <c r="O9" s="4"/>
      <c r="P9" s="4"/>
      <c r="Q9" s="4"/>
      <c r="R9" s="4"/>
      <c r="S9" s="4"/>
      <c r="T9" s="4"/>
      <c r="U9" s="4"/>
      <c r="V9" s="4"/>
      <c r="W9" s="4"/>
      <c r="X9" s="4"/>
      <c r="Y9" s="4"/>
      <c r="Z9" s="4"/>
      <c r="AA9" s="5"/>
      <c r="AB9" s="5"/>
      <c r="AC9" s="6"/>
      <c r="AD9" s="6"/>
      <c r="AE9" s="6"/>
    </row>
    <row r="10" spans="1:31" ht="21.6" thickBot="1">
      <c r="A10" s="111"/>
      <c r="B10" s="100"/>
      <c r="C10" s="110"/>
      <c r="D10" s="110"/>
      <c r="E10" s="110"/>
      <c r="F10" s="110"/>
      <c r="G10" s="282" t="s">
        <v>31</v>
      </c>
      <c r="H10" s="283"/>
      <c r="I10" s="283"/>
      <c r="J10" s="284"/>
      <c r="K10" s="282" t="s">
        <v>32</v>
      </c>
      <c r="L10" s="283"/>
      <c r="M10" s="283"/>
      <c r="N10" s="284"/>
      <c r="O10" s="282" t="s">
        <v>33</v>
      </c>
      <c r="P10" s="283"/>
      <c r="Q10" s="283"/>
      <c r="R10" s="284"/>
      <c r="S10" s="282" t="s">
        <v>34</v>
      </c>
      <c r="T10" s="283"/>
      <c r="U10" s="283"/>
      <c r="V10" s="284"/>
      <c r="W10" s="282" t="s">
        <v>35</v>
      </c>
      <c r="X10" s="283"/>
      <c r="Y10" s="283"/>
      <c r="Z10" s="284"/>
      <c r="AA10" s="298" t="s">
        <v>36</v>
      </c>
      <c r="AB10" s="299"/>
      <c r="AC10" s="25" t="s">
        <v>37</v>
      </c>
      <c r="AD10" s="6"/>
      <c r="AE10" s="6"/>
    </row>
    <row r="11" spans="1:31" ht="21" customHeight="1">
      <c r="A11" s="104" t="s">
        <v>38</v>
      </c>
      <c r="B11" s="105" t="s">
        <v>39</v>
      </c>
      <c r="C11" s="285" t="s">
        <v>40</v>
      </c>
      <c r="D11" s="285"/>
      <c r="E11" s="285"/>
      <c r="F11" s="112" t="s">
        <v>41</v>
      </c>
      <c r="G11" s="293" t="s">
        <v>42</v>
      </c>
      <c r="H11" s="294"/>
      <c r="I11" s="294" t="s">
        <v>43</v>
      </c>
      <c r="J11" s="295"/>
      <c r="K11" s="293" t="s">
        <v>42</v>
      </c>
      <c r="L11" s="294"/>
      <c r="M11" s="294" t="s">
        <v>43</v>
      </c>
      <c r="N11" s="295"/>
      <c r="O11" s="293" t="s">
        <v>42</v>
      </c>
      <c r="P11" s="294"/>
      <c r="Q11" s="294" t="s">
        <v>43</v>
      </c>
      <c r="R11" s="295"/>
      <c r="S11" s="293" t="s">
        <v>42</v>
      </c>
      <c r="T11" s="294"/>
      <c r="U11" s="294" t="s">
        <v>43</v>
      </c>
      <c r="V11" s="295"/>
      <c r="W11" s="293" t="s">
        <v>42</v>
      </c>
      <c r="X11" s="296"/>
      <c r="Y11" s="297" t="s">
        <v>43</v>
      </c>
      <c r="Z11" s="295"/>
      <c r="AA11" s="23" t="s">
        <v>42</v>
      </c>
      <c r="AB11" s="24" t="s">
        <v>43</v>
      </c>
      <c r="AC11" s="292" t="s">
        <v>44</v>
      </c>
      <c r="AD11" s="6"/>
      <c r="AE11" s="6"/>
    </row>
    <row r="12" spans="1:31" ht="20.25" customHeight="1">
      <c r="A12" s="50" t="s">
        <v>45</v>
      </c>
      <c r="B12" s="106" t="s">
        <v>20</v>
      </c>
      <c r="C12" s="51" t="s">
        <v>46</v>
      </c>
      <c r="D12" s="51" t="s">
        <v>47</v>
      </c>
      <c r="E12" s="113" t="s">
        <v>48</v>
      </c>
      <c r="F12" s="52" t="s">
        <v>49</v>
      </c>
      <c r="G12" s="53" t="s">
        <v>50</v>
      </c>
      <c r="H12" s="66" t="s">
        <v>51</v>
      </c>
      <c r="I12" s="54" t="s">
        <v>50</v>
      </c>
      <c r="J12" s="66" t="s">
        <v>51</v>
      </c>
      <c r="K12" s="53" t="s">
        <v>50</v>
      </c>
      <c r="L12" s="66" t="s">
        <v>51</v>
      </c>
      <c r="M12" s="54" t="s">
        <v>50</v>
      </c>
      <c r="N12" s="66" t="s">
        <v>51</v>
      </c>
      <c r="O12" s="53" t="s">
        <v>50</v>
      </c>
      <c r="P12" s="66" t="s">
        <v>51</v>
      </c>
      <c r="Q12" s="54" t="s">
        <v>50</v>
      </c>
      <c r="R12" s="66" t="s">
        <v>51</v>
      </c>
      <c r="S12" s="53" t="s">
        <v>50</v>
      </c>
      <c r="T12" s="66" t="s">
        <v>51</v>
      </c>
      <c r="U12" s="54" t="s">
        <v>50</v>
      </c>
      <c r="V12" s="66" t="s">
        <v>51</v>
      </c>
      <c r="W12" s="53" t="s">
        <v>50</v>
      </c>
      <c r="X12" s="66" t="s">
        <v>51</v>
      </c>
      <c r="Y12" s="54" t="s">
        <v>50</v>
      </c>
      <c r="Z12" s="131" t="s">
        <v>51</v>
      </c>
      <c r="AA12" s="66" t="s">
        <v>51</v>
      </c>
      <c r="AB12" s="66" t="s">
        <v>51</v>
      </c>
      <c r="AC12" s="292"/>
      <c r="AD12" s="8"/>
      <c r="AE12" s="6"/>
    </row>
    <row r="13" spans="1:31" ht="21" customHeight="1">
      <c r="A13" s="35" t="s">
        <v>3</v>
      </c>
      <c r="B13" s="107" t="s">
        <v>52</v>
      </c>
      <c r="C13" s="12"/>
      <c r="D13" s="12"/>
      <c r="E13" s="99"/>
      <c r="F13" s="94">
        <v>0</v>
      </c>
      <c r="G13" s="20"/>
      <c r="H13" s="195">
        <f t="shared" ref="H13:H15" si="0">G13*F13</f>
        <v>0</v>
      </c>
      <c r="I13" s="3"/>
      <c r="J13" s="202">
        <f t="shared" ref="J13:J24" si="1">I13*F13</f>
        <v>0</v>
      </c>
      <c r="K13" s="20"/>
      <c r="L13" s="195">
        <f>ROUND(((F13*1.03)*K13),0)</f>
        <v>0</v>
      </c>
      <c r="M13" s="3"/>
      <c r="N13" s="202">
        <f t="shared" ref="N13:N24" si="2">ROUND(((F13*1.02)*M13),0)</f>
        <v>0</v>
      </c>
      <c r="O13" s="20"/>
      <c r="P13" s="195">
        <f>ROUND((((F13*1.03)*1.03)*O13),0)</f>
        <v>0</v>
      </c>
      <c r="Q13" s="3"/>
      <c r="R13" s="202">
        <f t="shared" ref="R13:R24" si="3">ROUND((((F13*1.02)*1.02)*Q13),0)</f>
        <v>0</v>
      </c>
      <c r="S13" s="20"/>
      <c r="T13" s="195">
        <f>ROUND(((((F13*1.03)*1.03)*1.03)*S13),0)</f>
        <v>0</v>
      </c>
      <c r="U13" s="3"/>
      <c r="V13" s="202">
        <f t="shared" ref="V13:V24" si="4">ROUND(((((F13*1.02)*1.02)*1.02)*U13),0)</f>
        <v>0</v>
      </c>
      <c r="W13" s="20"/>
      <c r="X13" s="195">
        <f>ROUND((((((F13*1.03)*1.03)*1.03)*1.03)*W13),0)</f>
        <v>0</v>
      </c>
      <c r="Y13" s="3"/>
      <c r="Z13" s="202">
        <f t="shared" ref="Z13:Z24" si="5">ROUND((((((F13*1.02)*1.02)*1.02)*1.02)*Y13),0)</f>
        <v>0</v>
      </c>
      <c r="AA13" s="209">
        <f t="shared" ref="AA13:AA24" si="6">X13+T13+P13+L13+H13</f>
        <v>0</v>
      </c>
      <c r="AB13" s="211">
        <f t="shared" ref="AB13:AB24" si="7">Z13+V13+R13+N13+J13</f>
        <v>0</v>
      </c>
      <c r="AC13" s="26"/>
      <c r="AD13" s="6"/>
      <c r="AE13" s="6"/>
    </row>
    <row r="14" spans="1:31" ht="21" customHeight="1">
      <c r="A14" s="35" t="s">
        <v>3</v>
      </c>
      <c r="B14" s="107"/>
      <c r="C14" s="3"/>
      <c r="D14" s="3"/>
      <c r="E14" s="11"/>
      <c r="F14" s="94">
        <v>0</v>
      </c>
      <c r="G14" s="20"/>
      <c r="H14" s="195">
        <f t="shared" si="0"/>
        <v>0</v>
      </c>
      <c r="I14" s="3"/>
      <c r="J14" s="202">
        <f t="shared" si="1"/>
        <v>0</v>
      </c>
      <c r="K14" s="20"/>
      <c r="L14" s="195">
        <f t="shared" ref="L14:L24" si="8">ROUND(((F14*1.03)*K14),0)</f>
        <v>0</v>
      </c>
      <c r="M14" s="3"/>
      <c r="N14" s="202">
        <f t="shared" si="2"/>
        <v>0</v>
      </c>
      <c r="O14" s="20"/>
      <c r="P14" s="195">
        <f t="shared" ref="P14:P24" si="9">ROUND((((F14*1.03)*1.03)*O14),0)</f>
        <v>0</v>
      </c>
      <c r="Q14" s="3"/>
      <c r="R14" s="202">
        <f t="shared" si="3"/>
        <v>0</v>
      </c>
      <c r="S14" s="20"/>
      <c r="T14" s="195">
        <f t="shared" ref="T14:T24" si="10">ROUND(((((F14*1.03)*1.03)*1.03)*S14),0)</f>
        <v>0</v>
      </c>
      <c r="U14" s="3"/>
      <c r="V14" s="202">
        <f t="shared" si="4"/>
        <v>0</v>
      </c>
      <c r="W14" s="20"/>
      <c r="X14" s="195">
        <f t="shared" ref="X14:X24" si="11">ROUND((((((F14*1.03)*1.03)*1.03)*1.03)*W14),0)</f>
        <v>0</v>
      </c>
      <c r="Y14" s="3"/>
      <c r="Z14" s="202">
        <f t="shared" si="5"/>
        <v>0</v>
      </c>
      <c r="AA14" s="209">
        <f t="shared" si="6"/>
        <v>0</v>
      </c>
      <c r="AB14" s="211">
        <f t="shared" si="7"/>
        <v>0</v>
      </c>
      <c r="AC14" s="27"/>
      <c r="AD14" s="6"/>
      <c r="AE14" s="6"/>
    </row>
    <row r="15" spans="1:31" ht="21" customHeight="1">
      <c r="A15" s="35" t="s">
        <v>3</v>
      </c>
      <c r="B15" s="107"/>
      <c r="C15" s="3"/>
      <c r="D15" s="3"/>
      <c r="E15" s="11"/>
      <c r="F15" s="94">
        <v>0</v>
      </c>
      <c r="G15" s="20"/>
      <c r="H15" s="195">
        <f t="shared" si="0"/>
        <v>0</v>
      </c>
      <c r="I15" s="3"/>
      <c r="J15" s="202">
        <f t="shared" si="1"/>
        <v>0</v>
      </c>
      <c r="K15" s="20"/>
      <c r="L15" s="195">
        <f t="shared" si="8"/>
        <v>0</v>
      </c>
      <c r="M15" s="3"/>
      <c r="N15" s="202">
        <f t="shared" si="2"/>
        <v>0</v>
      </c>
      <c r="O15" s="20"/>
      <c r="P15" s="195">
        <f t="shared" si="9"/>
        <v>0</v>
      </c>
      <c r="Q15" s="3"/>
      <c r="R15" s="202">
        <f t="shared" si="3"/>
        <v>0</v>
      </c>
      <c r="S15" s="20"/>
      <c r="T15" s="195">
        <f t="shared" si="10"/>
        <v>0</v>
      </c>
      <c r="U15" s="3"/>
      <c r="V15" s="202">
        <f t="shared" si="4"/>
        <v>0</v>
      </c>
      <c r="W15" s="20"/>
      <c r="X15" s="195">
        <f t="shared" si="11"/>
        <v>0</v>
      </c>
      <c r="Y15" s="3"/>
      <c r="Z15" s="202">
        <f t="shared" si="5"/>
        <v>0</v>
      </c>
      <c r="AA15" s="209">
        <f t="shared" si="6"/>
        <v>0</v>
      </c>
      <c r="AB15" s="211">
        <f t="shared" si="7"/>
        <v>0</v>
      </c>
      <c r="AC15" s="26"/>
      <c r="AD15" s="6"/>
      <c r="AE15" s="6"/>
    </row>
    <row r="16" spans="1:31" ht="21" customHeight="1">
      <c r="A16" s="35" t="s">
        <v>3</v>
      </c>
      <c r="B16" s="107"/>
      <c r="C16" s="3"/>
      <c r="D16" s="3"/>
      <c r="E16" s="11"/>
      <c r="F16" s="94">
        <v>0</v>
      </c>
      <c r="G16" s="20"/>
      <c r="H16" s="195">
        <f>G16*F16</f>
        <v>0</v>
      </c>
      <c r="I16" s="3"/>
      <c r="J16" s="202">
        <f t="shared" si="1"/>
        <v>0</v>
      </c>
      <c r="K16" s="20"/>
      <c r="L16" s="195">
        <f t="shared" si="8"/>
        <v>0</v>
      </c>
      <c r="M16" s="3"/>
      <c r="N16" s="202">
        <f t="shared" si="2"/>
        <v>0</v>
      </c>
      <c r="O16" s="20"/>
      <c r="P16" s="195">
        <f t="shared" si="9"/>
        <v>0</v>
      </c>
      <c r="Q16" s="3"/>
      <c r="R16" s="202">
        <f t="shared" si="3"/>
        <v>0</v>
      </c>
      <c r="S16" s="20"/>
      <c r="T16" s="195">
        <f t="shared" si="10"/>
        <v>0</v>
      </c>
      <c r="U16" s="3"/>
      <c r="V16" s="202">
        <f t="shared" si="4"/>
        <v>0</v>
      </c>
      <c r="W16" s="20"/>
      <c r="X16" s="195">
        <f t="shared" si="11"/>
        <v>0</v>
      </c>
      <c r="Y16" s="3"/>
      <c r="Z16" s="202">
        <f t="shared" si="5"/>
        <v>0</v>
      </c>
      <c r="AA16" s="209">
        <f t="shared" si="6"/>
        <v>0</v>
      </c>
      <c r="AB16" s="211">
        <f t="shared" si="7"/>
        <v>0</v>
      </c>
      <c r="AC16" s="26"/>
      <c r="AD16" s="6"/>
      <c r="AE16" s="6"/>
    </row>
    <row r="17" spans="1:31" ht="21" customHeight="1">
      <c r="A17" s="35" t="s">
        <v>3</v>
      </c>
      <c r="B17" s="107"/>
      <c r="C17" s="3"/>
      <c r="D17" s="3"/>
      <c r="E17" s="11"/>
      <c r="F17" s="94">
        <v>0</v>
      </c>
      <c r="G17" s="20"/>
      <c r="H17" s="195">
        <f t="shared" ref="H17:H24" si="12">G17*F17</f>
        <v>0</v>
      </c>
      <c r="I17" s="3"/>
      <c r="J17" s="202">
        <f t="shared" si="1"/>
        <v>0</v>
      </c>
      <c r="K17" s="20"/>
      <c r="L17" s="195">
        <f t="shared" si="8"/>
        <v>0</v>
      </c>
      <c r="M17" s="3"/>
      <c r="N17" s="202">
        <f t="shared" si="2"/>
        <v>0</v>
      </c>
      <c r="O17" s="20"/>
      <c r="P17" s="195">
        <f t="shared" si="9"/>
        <v>0</v>
      </c>
      <c r="Q17" s="3"/>
      <c r="R17" s="202">
        <f t="shared" si="3"/>
        <v>0</v>
      </c>
      <c r="S17" s="20"/>
      <c r="T17" s="195">
        <f t="shared" si="10"/>
        <v>0</v>
      </c>
      <c r="U17" s="3"/>
      <c r="V17" s="202">
        <f t="shared" si="4"/>
        <v>0</v>
      </c>
      <c r="W17" s="20"/>
      <c r="X17" s="195">
        <f t="shared" si="11"/>
        <v>0</v>
      </c>
      <c r="Y17" s="3"/>
      <c r="Z17" s="202">
        <f t="shared" si="5"/>
        <v>0</v>
      </c>
      <c r="AA17" s="209">
        <f t="shared" si="6"/>
        <v>0</v>
      </c>
      <c r="AB17" s="211">
        <f t="shared" si="7"/>
        <v>0</v>
      </c>
      <c r="AC17" s="26"/>
      <c r="AD17" s="6"/>
      <c r="AE17" s="6"/>
    </row>
    <row r="18" spans="1:31" ht="21" customHeight="1">
      <c r="A18" s="35" t="s">
        <v>3</v>
      </c>
      <c r="B18" s="107"/>
      <c r="C18" s="3"/>
      <c r="D18" s="3"/>
      <c r="E18" s="11"/>
      <c r="F18" s="94">
        <v>0</v>
      </c>
      <c r="G18" s="20"/>
      <c r="H18" s="195">
        <f t="shared" si="12"/>
        <v>0</v>
      </c>
      <c r="I18" s="3"/>
      <c r="J18" s="202">
        <f t="shared" si="1"/>
        <v>0</v>
      </c>
      <c r="K18" s="20"/>
      <c r="L18" s="195">
        <f t="shared" si="8"/>
        <v>0</v>
      </c>
      <c r="M18" s="3"/>
      <c r="N18" s="202">
        <f t="shared" si="2"/>
        <v>0</v>
      </c>
      <c r="O18" s="20"/>
      <c r="P18" s="195">
        <f t="shared" si="9"/>
        <v>0</v>
      </c>
      <c r="Q18" s="3"/>
      <c r="R18" s="202">
        <f t="shared" si="3"/>
        <v>0</v>
      </c>
      <c r="S18" s="20"/>
      <c r="T18" s="195">
        <f t="shared" si="10"/>
        <v>0</v>
      </c>
      <c r="U18" s="3"/>
      <c r="V18" s="202">
        <f t="shared" si="4"/>
        <v>0</v>
      </c>
      <c r="W18" s="20"/>
      <c r="X18" s="195">
        <f t="shared" si="11"/>
        <v>0</v>
      </c>
      <c r="Y18" s="3"/>
      <c r="Z18" s="202">
        <f t="shared" si="5"/>
        <v>0</v>
      </c>
      <c r="AA18" s="209">
        <f t="shared" si="6"/>
        <v>0</v>
      </c>
      <c r="AB18" s="211">
        <f t="shared" si="7"/>
        <v>0</v>
      </c>
      <c r="AC18" s="26"/>
      <c r="AD18" s="6"/>
      <c r="AE18" s="6"/>
    </row>
    <row r="19" spans="1:31" ht="21" customHeight="1">
      <c r="A19" s="35" t="s">
        <v>3</v>
      </c>
      <c r="B19" s="107"/>
      <c r="C19" s="3"/>
      <c r="D19" s="3"/>
      <c r="E19" s="11"/>
      <c r="F19" s="94">
        <v>0</v>
      </c>
      <c r="G19" s="20"/>
      <c r="H19" s="195">
        <f t="shared" si="12"/>
        <v>0</v>
      </c>
      <c r="I19" s="3"/>
      <c r="J19" s="202">
        <f t="shared" si="1"/>
        <v>0</v>
      </c>
      <c r="K19" s="20"/>
      <c r="L19" s="195">
        <f t="shared" si="8"/>
        <v>0</v>
      </c>
      <c r="M19" s="3"/>
      <c r="N19" s="202">
        <f t="shared" si="2"/>
        <v>0</v>
      </c>
      <c r="O19" s="20"/>
      <c r="P19" s="195">
        <f t="shared" si="9"/>
        <v>0</v>
      </c>
      <c r="Q19" s="3"/>
      <c r="R19" s="202">
        <f t="shared" si="3"/>
        <v>0</v>
      </c>
      <c r="S19" s="20"/>
      <c r="T19" s="195">
        <f t="shared" si="10"/>
        <v>0</v>
      </c>
      <c r="U19" s="3"/>
      <c r="V19" s="202">
        <f t="shared" si="4"/>
        <v>0</v>
      </c>
      <c r="W19" s="20"/>
      <c r="X19" s="195">
        <f t="shared" si="11"/>
        <v>0</v>
      </c>
      <c r="Y19" s="3"/>
      <c r="Z19" s="202">
        <f t="shared" si="5"/>
        <v>0</v>
      </c>
      <c r="AA19" s="209">
        <f t="shared" si="6"/>
        <v>0</v>
      </c>
      <c r="AB19" s="211">
        <f t="shared" si="7"/>
        <v>0</v>
      </c>
      <c r="AC19" s="26"/>
      <c r="AD19" s="6"/>
      <c r="AE19" s="6"/>
    </row>
    <row r="20" spans="1:31" ht="21" customHeight="1">
      <c r="A20" s="35" t="s">
        <v>3</v>
      </c>
      <c r="B20" s="107"/>
      <c r="C20" s="3"/>
      <c r="D20" s="3"/>
      <c r="E20" s="11"/>
      <c r="F20" s="94">
        <v>0</v>
      </c>
      <c r="G20" s="20"/>
      <c r="H20" s="195">
        <f t="shared" si="12"/>
        <v>0</v>
      </c>
      <c r="I20" s="3"/>
      <c r="J20" s="202">
        <f t="shared" si="1"/>
        <v>0</v>
      </c>
      <c r="K20" s="20"/>
      <c r="L20" s="195">
        <f t="shared" si="8"/>
        <v>0</v>
      </c>
      <c r="M20" s="3"/>
      <c r="N20" s="202">
        <f t="shared" si="2"/>
        <v>0</v>
      </c>
      <c r="O20" s="20"/>
      <c r="P20" s="195">
        <f t="shared" si="9"/>
        <v>0</v>
      </c>
      <c r="Q20" s="3"/>
      <c r="R20" s="202">
        <f t="shared" si="3"/>
        <v>0</v>
      </c>
      <c r="S20" s="20"/>
      <c r="T20" s="195">
        <f t="shared" si="10"/>
        <v>0</v>
      </c>
      <c r="U20" s="3"/>
      <c r="V20" s="202">
        <f t="shared" si="4"/>
        <v>0</v>
      </c>
      <c r="W20" s="20"/>
      <c r="X20" s="195">
        <f t="shared" si="11"/>
        <v>0</v>
      </c>
      <c r="Y20" s="3"/>
      <c r="Z20" s="202">
        <f t="shared" si="5"/>
        <v>0</v>
      </c>
      <c r="AA20" s="209">
        <f t="shared" si="6"/>
        <v>0</v>
      </c>
      <c r="AB20" s="211">
        <f t="shared" si="7"/>
        <v>0</v>
      </c>
      <c r="AC20" s="26"/>
      <c r="AD20" s="6"/>
      <c r="AE20" s="6"/>
    </row>
    <row r="21" spans="1:31" ht="21" customHeight="1">
      <c r="A21" s="35" t="s">
        <v>3</v>
      </c>
      <c r="B21" s="107"/>
      <c r="C21" s="4"/>
      <c r="D21" s="4"/>
      <c r="E21" s="88"/>
      <c r="F21" s="94">
        <v>0</v>
      </c>
      <c r="G21" s="20"/>
      <c r="H21" s="195">
        <f t="shared" si="12"/>
        <v>0</v>
      </c>
      <c r="I21" s="3"/>
      <c r="J21" s="202">
        <f t="shared" si="1"/>
        <v>0</v>
      </c>
      <c r="K21" s="20"/>
      <c r="L21" s="195">
        <f t="shared" si="8"/>
        <v>0</v>
      </c>
      <c r="M21" s="3"/>
      <c r="N21" s="202">
        <f t="shared" si="2"/>
        <v>0</v>
      </c>
      <c r="O21" s="20"/>
      <c r="P21" s="195">
        <f t="shared" si="9"/>
        <v>0</v>
      </c>
      <c r="Q21" s="3"/>
      <c r="R21" s="202">
        <f t="shared" si="3"/>
        <v>0</v>
      </c>
      <c r="S21" s="20"/>
      <c r="T21" s="195">
        <f t="shared" si="10"/>
        <v>0</v>
      </c>
      <c r="U21" s="3"/>
      <c r="V21" s="202">
        <f t="shared" si="4"/>
        <v>0</v>
      </c>
      <c r="W21" s="20"/>
      <c r="X21" s="195">
        <f t="shared" si="11"/>
        <v>0</v>
      </c>
      <c r="Y21" s="3"/>
      <c r="Z21" s="202">
        <f t="shared" si="5"/>
        <v>0</v>
      </c>
      <c r="AA21" s="209">
        <f t="shared" si="6"/>
        <v>0</v>
      </c>
      <c r="AB21" s="211">
        <f t="shared" si="7"/>
        <v>0</v>
      </c>
      <c r="AC21" s="26"/>
      <c r="AD21" s="6"/>
      <c r="AE21" s="6"/>
    </row>
    <row r="22" spans="1:31" ht="21" customHeight="1">
      <c r="A22" s="35" t="s">
        <v>3</v>
      </c>
      <c r="B22" s="107"/>
      <c r="C22" s="4"/>
      <c r="D22" s="4"/>
      <c r="E22" s="88"/>
      <c r="F22" s="94">
        <v>0</v>
      </c>
      <c r="G22" s="20"/>
      <c r="H22" s="195">
        <f t="shared" si="12"/>
        <v>0</v>
      </c>
      <c r="I22" s="3"/>
      <c r="J22" s="202">
        <f t="shared" si="1"/>
        <v>0</v>
      </c>
      <c r="K22" s="20"/>
      <c r="L22" s="195">
        <f t="shared" si="8"/>
        <v>0</v>
      </c>
      <c r="M22" s="3"/>
      <c r="N22" s="202">
        <f t="shared" si="2"/>
        <v>0</v>
      </c>
      <c r="O22" s="20"/>
      <c r="P22" s="195">
        <f t="shared" si="9"/>
        <v>0</v>
      </c>
      <c r="Q22" s="3"/>
      <c r="R22" s="202">
        <f t="shared" si="3"/>
        <v>0</v>
      </c>
      <c r="S22" s="20"/>
      <c r="T22" s="195">
        <f t="shared" si="10"/>
        <v>0</v>
      </c>
      <c r="U22" s="3"/>
      <c r="V22" s="202">
        <f t="shared" si="4"/>
        <v>0</v>
      </c>
      <c r="W22" s="20"/>
      <c r="X22" s="195">
        <f t="shared" si="11"/>
        <v>0</v>
      </c>
      <c r="Y22" s="3"/>
      <c r="Z22" s="202">
        <f t="shared" si="5"/>
        <v>0</v>
      </c>
      <c r="AA22" s="209">
        <f t="shared" si="6"/>
        <v>0</v>
      </c>
      <c r="AB22" s="211">
        <f t="shared" si="7"/>
        <v>0</v>
      </c>
      <c r="AC22" s="26"/>
      <c r="AD22" s="6"/>
      <c r="AE22" s="6"/>
    </row>
    <row r="23" spans="1:31" ht="21" customHeight="1">
      <c r="A23" s="35" t="s">
        <v>3</v>
      </c>
      <c r="B23" s="107"/>
      <c r="C23" s="4"/>
      <c r="D23" s="4"/>
      <c r="E23" s="88"/>
      <c r="F23" s="94">
        <v>0</v>
      </c>
      <c r="G23" s="20"/>
      <c r="H23" s="195">
        <f t="shared" si="12"/>
        <v>0</v>
      </c>
      <c r="I23" s="3"/>
      <c r="J23" s="202">
        <f t="shared" si="1"/>
        <v>0</v>
      </c>
      <c r="K23" s="20"/>
      <c r="L23" s="195">
        <f t="shared" si="8"/>
        <v>0</v>
      </c>
      <c r="M23" s="3"/>
      <c r="N23" s="202">
        <f t="shared" si="2"/>
        <v>0</v>
      </c>
      <c r="O23" s="20"/>
      <c r="P23" s="195">
        <f t="shared" si="9"/>
        <v>0</v>
      </c>
      <c r="Q23" s="3"/>
      <c r="R23" s="202">
        <f t="shared" si="3"/>
        <v>0</v>
      </c>
      <c r="S23" s="20"/>
      <c r="T23" s="195">
        <f t="shared" si="10"/>
        <v>0</v>
      </c>
      <c r="U23" s="3"/>
      <c r="V23" s="202">
        <f t="shared" si="4"/>
        <v>0</v>
      </c>
      <c r="W23" s="20"/>
      <c r="X23" s="195">
        <f t="shared" si="11"/>
        <v>0</v>
      </c>
      <c r="Y23" s="3"/>
      <c r="Z23" s="202">
        <f t="shared" si="5"/>
        <v>0</v>
      </c>
      <c r="AA23" s="209">
        <f t="shared" si="6"/>
        <v>0</v>
      </c>
      <c r="AB23" s="211">
        <f t="shared" si="7"/>
        <v>0</v>
      </c>
      <c r="AC23" s="26"/>
      <c r="AD23" s="6"/>
      <c r="AE23" s="6"/>
    </row>
    <row r="24" spans="1:31" ht="21" customHeight="1">
      <c r="A24" s="133" t="s">
        <v>3</v>
      </c>
      <c r="B24" s="108"/>
      <c r="C24" s="89"/>
      <c r="D24" s="89"/>
      <c r="E24" s="90"/>
      <c r="F24" s="95">
        <v>0</v>
      </c>
      <c r="G24" s="20"/>
      <c r="H24" s="195">
        <f t="shared" si="12"/>
        <v>0</v>
      </c>
      <c r="I24" s="3"/>
      <c r="J24" s="202">
        <f t="shared" si="1"/>
        <v>0</v>
      </c>
      <c r="K24" s="20"/>
      <c r="L24" s="195">
        <f t="shared" si="8"/>
        <v>0</v>
      </c>
      <c r="M24" s="3"/>
      <c r="N24" s="202">
        <f t="shared" si="2"/>
        <v>0</v>
      </c>
      <c r="O24" s="20"/>
      <c r="P24" s="195">
        <f t="shared" si="9"/>
        <v>0</v>
      </c>
      <c r="Q24" s="3"/>
      <c r="R24" s="202">
        <f t="shared" si="3"/>
        <v>0</v>
      </c>
      <c r="S24" s="20"/>
      <c r="T24" s="195">
        <f t="shared" si="10"/>
        <v>0</v>
      </c>
      <c r="U24" s="3"/>
      <c r="V24" s="202">
        <f t="shared" si="4"/>
        <v>0</v>
      </c>
      <c r="W24" s="20"/>
      <c r="X24" s="195">
        <f t="shared" si="11"/>
        <v>0</v>
      </c>
      <c r="Y24" s="3"/>
      <c r="Z24" s="202">
        <f t="shared" si="5"/>
        <v>0</v>
      </c>
      <c r="AA24" s="209">
        <f t="shared" si="6"/>
        <v>0</v>
      </c>
      <c r="AB24" s="211">
        <f t="shared" si="7"/>
        <v>0</v>
      </c>
      <c r="AC24" s="26"/>
      <c r="AD24" s="6"/>
      <c r="AE24" s="6"/>
    </row>
    <row r="25" spans="1:31" ht="21" customHeight="1">
      <c r="A25" s="36"/>
      <c r="B25" s="9"/>
      <c r="C25" s="9"/>
      <c r="D25" s="9"/>
      <c r="E25" s="9"/>
      <c r="F25" s="21" t="s">
        <v>53</v>
      </c>
      <c r="G25" s="96"/>
      <c r="H25" s="196">
        <f>SUM(H13:H24)</f>
        <v>0</v>
      </c>
      <c r="I25" s="75"/>
      <c r="J25" s="203">
        <f>SUM(J13:J24)</f>
        <v>0</v>
      </c>
      <c r="K25" s="73"/>
      <c r="L25" s="196">
        <f>SUM(L13:L24)</f>
        <v>0</v>
      </c>
      <c r="M25" s="75"/>
      <c r="N25" s="203">
        <f>SUM(N13:N24)</f>
        <v>0</v>
      </c>
      <c r="O25" s="73"/>
      <c r="P25" s="196">
        <f>SUM(P13:P24)</f>
        <v>0</v>
      </c>
      <c r="Q25" s="75"/>
      <c r="R25" s="203">
        <f>SUM(R13:R24)</f>
        <v>0</v>
      </c>
      <c r="S25" s="73"/>
      <c r="T25" s="196">
        <f>SUM(T13:T24)</f>
        <v>0</v>
      </c>
      <c r="U25" s="75"/>
      <c r="V25" s="203">
        <f>SUM(V13:V24)</f>
        <v>0</v>
      </c>
      <c r="W25" s="73"/>
      <c r="X25" s="196">
        <f>SUM(X13:X24)</f>
        <v>0</v>
      </c>
      <c r="Y25" s="75"/>
      <c r="Z25" s="203">
        <f>SUM(Z13:Z24)</f>
        <v>0</v>
      </c>
      <c r="AA25" s="210">
        <f>SUM(AA13:AA24)</f>
        <v>0</v>
      </c>
      <c r="AB25" s="212">
        <f>SUM(AB13:AB24)</f>
        <v>0</v>
      </c>
      <c r="AC25" s="28"/>
      <c r="AD25" s="10"/>
      <c r="AE25" s="10"/>
    </row>
    <row r="26" spans="1:31" ht="21">
      <c r="A26" s="277" t="s">
        <v>54</v>
      </c>
      <c r="B26" s="278"/>
      <c r="C26" s="278"/>
      <c r="D26" s="278"/>
      <c r="E26" s="278"/>
      <c r="F26" s="279"/>
      <c r="G26" s="55"/>
      <c r="H26" s="66" t="s">
        <v>55</v>
      </c>
      <c r="I26" s="14"/>
      <c r="J26" s="66" t="s">
        <v>55</v>
      </c>
      <c r="K26" s="55"/>
      <c r="L26" s="66" t="s">
        <v>55</v>
      </c>
      <c r="M26" s="14"/>
      <c r="N26" s="66" t="s">
        <v>55</v>
      </c>
      <c r="O26" s="55"/>
      <c r="P26" s="66" t="s">
        <v>55</v>
      </c>
      <c r="Q26" s="14"/>
      <c r="R26" s="66" t="s">
        <v>55</v>
      </c>
      <c r="S26" s="55"/>
      <c r="T26" s="66" t="s">
        <v>55</v>
      </c>
      <c r="U26" s="14"/>
      <c r="V26" s="66" t="s">
        <v>55</v>
      </c>
      <c r="W26" s="55"/>
      <c r="X26" s="66" t="s">
        <v>55</v>
      </c>
      <c r="Y26" s="14"/>
      <c r="Z26" s="66" t="s">
        <v>55</v>
      </c>
      <c r="AA26" s="66" t="s">
        <v>55</v>
      </c>
      <c r="AB26" s="66" t="s">
        <v>55</v>
      </c>
      <c r="AC26" s="28"/>
      <c r="AD26" s="6"/>
      <c r="AE26" s="6"/>
    </row>
    <row r="27" spans="1:31" ht="21">
      <c r="A27" s="37" t="str">
        <f t="shared" ref="A27:A38" si="13">A13</f>
        <v>Employee Name</v>
      </c>
      <c r="B27" s="102"/>
      <c r="C27" s="91"/>
      <c r="D27" s="91"/>
      <c r="E27" s="91"/>
      <c r="F27" s="38">
        <v>0</v>
      </c>
      <c r="G27" s="63"/>
      <c r="H27" s="195">
        <f t="shared" ref="H27:H38" si="14">H13*F27</f>
        <v>0</v>
      </c>
      <c r="I27" s="64"/>
      <c r="J27" s="202">
        <f t="shared" ref="J27:J38" si="15">J13*F27</f>
        <v>0</v>
      </c>
      <c r="K27" s="65"/>
      <c r="L27" s="195">
        <f t="shared" ref="L27:L38" si="16">L13*F27</f>
        <v>0</v>
      </c>
      <c r="M27" s="64"/>
      <c r="N27" s="202">
        <f t="shared" ref="N27:N38" si="17">N13*F27</f>
        <v>0</v>
      </c>
      <c r="O27" s="65"/>
      <c r="P27" s="195">
        <f t="shared" ref="P27:P38" si="18">P13*F27</f>
        <v>0</v>
      </c>
      <c r="Q27" s="64"/>
      <c r="R27" s="202">
        <f t="shared" ref="R27:R38" si="19">R13*F27</f>
        <v>0</v>
      </c>
      <c r="S27" s="65"/>
      <c r="T27" s="195">
        <f t="shared" ref="T27:T38" si="20">T13*F27</f>
        <v>0</v>
      </c>
      <c r="U27" s="64"/>
      <c r="V27" s="202">
        <f t="shared" ref="V27:V38" si="21">V13*F27</f>
        <v>0</v>
      </c>
      <c r="W27" s="65"/>
      <c r="X27" s="195">
        <f t="shared" ref="X27:X38" si="22">X13*F27</f>
        <v>0</v>
      </c>
      <c r="Y27" s="64"/>
      <c r="Z27" s="202">
        <f t="shared" ref="Z27:Z38" si="23">Z13*F27</f>
        <v>0</v>
      </c>
      <c r="AA27" s="209">
        <f t="shared" ref="AA27:AA38" si="24">X27+T27+P27+L27+H27</f>
        <v>0</v>
      </c>
      <c r="AB27" s="211">
        <f t="shared" ref="AB27:AB38" si="25">Z27+V27+R27+N27+J27</f>
        <v>0</v>
      </c>
      <c r="AC27" s="28"/>
      <c r="AD27" s="6"/>
      <c r="AE27" s="6"/>
    </row>
    <row r="28" spans="1:31" ht="21">
      <c r="A28" s="37" t="str">
        <f t="shared" si="13"/>
        <v>Employee Name</v>
      </c>
      <c r="B28" s="102"/>
      <c r="C28" s="91"/>
      <c r="D28" s="91"/>
      <c r="E28" s="91"/>
      <c r="F28" s="38">
        <v>0</v>
      </c>
      <c r="G28" s="63"/>
      <c r="H28" s="195">
        <f t="shared" si="14"/>
        <v>0</v>
      </c>
      <c r="I28" s="64"/>
      <c r="J28" s="202">
        <f t="shared" si="15"/>
        <v>0</v>
      </c>
      <c r="K28" s="65"/>
      <c r="L28" s="195">
        <f t="shared" si="16"/>
        <v>0</v>
      </c>
      <c r="M28" s="64"/>
      <c r="N28" s="202">
        <f t="shared" si="17"/>
        <v>0</v>
      </c>
      <c r="O28" s="65"/>
      <c r="P28" s="195">
        <f t="shared" si="18"/>
        <v>0</v>
      </c>
      <c r="Q28" s="64"/>
      <c r="R28" s="202">
        <f t="shared" si="19"/>
        <v>0</v>
      </c>
      <c r="S28" s="65"/>
      <c r="T28" s="195">
        <f t="shared" si="20"/>
        <v>0</v>
      </c>
      <c r="U28" s="64"/>
      <c r="V28" s="202">
        <f t="shared" si="21"/>
        <v>0</v>
      </c>
      <c r="W28" s="65"/>
      <c r="X28" s="195">
        <f t="shared" si="22"/>
        <v>0</v>
      </c>
      <c r="Y28" s="64"/>
      <c r="Z28" s="202">
        <f t="shared" si="23"/>
        <v>0</v>
      </c>
      <c r="AA28" s="209">
        <f t="shared" si="24"/>
        <v>0</v>
      </c>
      <c r="AB28" s="211">
        <f t="shared" si="25"/>
        <v>0</v>
      </c>
      <c r="AC28" s="28"/>
      <c r="AD28" s="6"/>
      <c r="AE28" s="6"/>
    </row>
    <row r="29" spans="1:31" ht="21">
      <c r="A29" s="37" t="str">
        <f t="shared" si="13"/>
        <v>Employee Name</v>
      </c>
      <c r="B29" s="102"/>
      <c r="C29" s="91"/>
      <c r="D29" s="91"/>
      <c r="E29" s="91"/>
      <c r="F29" s="38">
        <v>0</v>
      </c>
      <c r="G29" s="63"/>
      <c r="H29" s="195">
        <f t="shared" si="14"/>
        <v>0</v>
      </c>
      <c r="I29" s="64"/>
      <c r="J29" s="202">
        <f t="shared" si="15"/>
        <v>0</v>
      </c>
      <c r="K29" s="65"/>
      <c r="L29" s="195">
        <f t="shared" si="16"/>
        <v>0</v>
      </c>
      <c r="M29" s="64"/>
      <c r="N29" s="202">
        <f t="shared" si="17"/>
        <v>0</v>
      </c>
      <c r="O29" s="65"/>
      <c r="P29" s="195">
        <f t="shared" si="18"/>
        <v>0</v>
      </c>
      <c r="Q29" s="64"/>
      <c r="R29" s="202">
        <f t="shared" si="19"/>
        <v>0</v>
      </c>
      <c r="S29" s="65"/>
      <c r="T29" s="195">
        <f t="shared" si="20"/>
        <v>0</v>
      </c>
      <c r="U29" s="64"/>
      <c r="V29" s="202">
        <f t="shared" si="21"/>
        <v>0</v>
      </c>
      <c r="W29" s="65"/>
      <c r="X29" s="195">
        <f t="shared" si="22"/>
        <v>0</v>
      </c>
      <c r="Y29" s="64"/>
      <c r="Z29" s="202">
        <f t="shared" si="23"/>
        <v>0</v>
      </c>
      <c r="AA29" s="209">
        <f t="shared" si="24"/>
        <v>0</v>
      </c>
      <c r="AB29" s="211">
        <f t="shared" si="25"/>
        <v>0</v>
      </c>
      <c r="AC29" s="28"/>
      <c r="AD29" s="6"/>
      <c r="AE29" s="6"/>
    </row>
    <row r="30" spans="1:31" ht="21">
      <c r="A30" s="37" t="str">
        <f t="shared" si="13"/>
        <v>Employee Name</v>
      </c>
      <c r="B30" s="102"/>
      <c r="C30" s="91"/>
      <c r="D30" s="91"/>
      <c r="E30" s="91"/>
      <c r="F30" s="38">
        <v>0</v>
      </c>
      <c r="G30" s="63"/>
      <c r="H30" s="195">
        <f t="shared" si="14"/>
        <v>0</v>
      </c>
      <c r="I30" s="64"/>
      <c r="J30" s="202">
        <f t="shared" si="15"/>
        <v>0</v>
      </c>
      <c r="K30" s="65"/>
      <c r="L30" s="195">
        <f t="shared" si="16"/>
        <v>0</v>
      </c>
      <c r="M30" s="64"/>
      <c r="N30" s="202">
        <f t="shared" si="17"/>
        <v>0</v>
      </c>
      <c r="O30" s="65"/>
      <c r="P30" s="195">
        <f t="shared" si="18"/>
        <v>0</v>
      </c>
      <c r="Q30" s="64"/>
      <c r="R30" s="202">
        <f t="shared" si="19"/>
        <v>0</v>
      </c>
      <c r="S30" s="65"/>
      <c r="T30" s="195">
        <f t="shared" si="20"/>
        <v>0</v>
      </c>
      <c r="U30" s="64"/>
      <c r="V30" s="202">
        <f t="shared" si="21"/>
        <v>0</v>
      </c>
      <c r="W30" s="65"/>
      <c r="X30" s="195">
        <f t="shared" si="22"/>
        <v>0</v>
      </c>
      <c r="Y30" s="64"/>
      <c r="Z30" s="202">
        <f t="shared" si="23"/>
        <v>0</v>
      </c>
      <c r="AA30" s="209">
        <f t="shared" si="24"/>
        <v>0</v>
      </c>
      <c r="AB30" s="211">
        <f t="shared" si="25"/>
        <v>0</v>
      </c>
      <c r="AC30" s="28"/>
      <c r="AD30" s="6"/>
      <c r="AE30" s="6"/>
    </row>
    <row r="31" spans="1:31" ht="21">
      <c r="A31" s="37" t="str">
        <f t="shared" si="13"/>
        <v>Employee Name</v>
      </c>
      <c r="B31" s="102"/>
      <c r="C31" s="91"/>
      <c r="D31" s="91"/>
      <c r="E31" s="91"/>
      <c r="F31" s="38">
        <v>0</v>
      </c>
      <c r="G31" s="63"/>
      <c r="H31" s="195">
        <f t="shared" si="14"/>
        <v>0</v>
      </c>
      <c r="I31" s="64"/>
      <c r="J31" s="202">
        <f t="shared" si="15"/>
        <v>0</v>
      </c>
      <c r="K31" s="65"/>
      <c r="L31" s="195">
        <f t="shared" si="16"/>
        <v>0</v>
      </c>
      <c r="M31" s="64"/>
      <c r="N31" s="202">
        <f t="shared" si="17"/>
        <v>0</v>
      </c>
      <c r="O31" s="65"/>
      <c r="P31" s="195">
        <f t="shared" si="18"/>
        <v>0</v>
      </c>
      <c r="Q31" s="64"/>
      <c r="R31" s="202">
        <f t="shared" si="19"/>
        <v>0</v>
      </c>
      <c r="S31" s="65"/>
      <c r="T31" s="195">
        <f t="shared" si="20"/>
        <v>0</v>
      </c>
      <c r="U31" s="64"/>
      <c r="V31" s="202">
        <f t="shared" si="21"/>
        <v>0</v>
      </c>
      <c r="W31" s="65"/>
      <c r="X31" s="195">
        <f t="shared" si="22"/>
        <v>0</v>
      </c>
      <c r="Y31" s="64"/>
      <c r="Z31" s="202">
        <f t="shared" si="23"/>
        <v>0</v>
      </c>
      <c r="AA31" s="209">
        <f t="shared" si="24"/>
        <v>0</v>
      </c>
      <c r="AB31" s="211">
        <f t="shared" si="25"/>
        <v>0</v>
      </c>
      <c r="AC31" s="28"/>
      <c r="AD31" s="6"/>
      <c r="AE31" s="6"/>
    </row>
    <row r="32" spans="1:31" ht="21">
      <c r="A32" s="37" t="str">
        <f t="shared" si="13"/>
        <v>Employee Name</v>
      </c>
      <c r="B32" s="102"/>
      <c r="C32" s="91"/>
      <c r="D32" s="91"/>
      <c r="E32" s="91"/>
      <c r="F32" s="38">
        <v>0</v>
      </c>
      <c r="G32" s="63"/>
      <c r="H32" s="195">
        <f t="shared" si="14"/>
        <v>0</v>
      </c>
      <c r="I32" s="64"/>
      <c r="J32" s="202">
        <f t="shared" si="15"/>
        <v>0</v>
      </c>
      <c r="K32" s="65"/>
      <c r="L32" s="195">
        <f t="shared" si="16"/>
        <v>0</v>
      </c>
      <c r="M32" s="64"/>
      <c r="N32" s="202">
        <f t="shared" si="17"/>
        <v>0</v>
      </c>
      <c r="O32" s="65"/>
      <c r="P32" s="195">
        <f t="shared" si="18"/>
        <v>0</v>
      </c>
      <c r="Q32" s="64"/>
      <c r="R32" s="202">
        <f t="shared" si="19"/>
        <v>0</v>
      </c>
      <c r="S32" s="65"/>
      <c r="T32" s="195">
        <f t="shared" si="20"/>
        <v>0</v>
      </c>
      <c r="U32" s="64"/>
      <c r="V32" s="202">
        <f t="shared" si="21"/>
        <v>0</v>
      </c>
      <c r="W32" s="65"/>
      <c r="X32" s="195">
        <f t="shared" si="22"/>
        <v>0</v>
      </c>
      <c r="Y32" s="64"/>
      <c r="Z32" s="202">
        <f t="shared" si="23"/>
        <v>0</v>
      </c>
      <c r="AA32" s="209">
        <f t="shared" si="24"/>
        <v>0</v>
      </c>
      <c r="AB32" s="211">
        <f t="shared" si="25"/>
        <v>0</v>
      </c>
      <c r="AC32" s="28"/>
      <c r="AD32" s="6"/>
      <c r="AE32" s="6"/>
    </row>
    <row r="33" spans="1:31" ht="21">
      <c r="A33" s="37" t="str">
        <f t="shared" si="13"/>
        <v>Employee Name</v>
      </c>
      <c r="B33" s="102"/>
      <c r="C33" s="91"/>
      <c r="D33" s="91"/>
      <c r="E33" s="91"/>
      <c r="F33" s="38">
        <v>0</v>
      </c>
      <c r="G33" s="63"/>
      <c r="H33" s="195">
        <f t="shared" si="14"/>
        <v>0</v>
      </c>
      <c r="I33" s="64"/>
      <c r="J33" s="202">
        <f t="shared" si="15"/>
        <v>0</v>
      </c>
      <c r="K33" s="65"/>
      <c r="L33" s="195">
        <f t="shared" si="16"/>
        <v>0</v>
      </c>
      <c r="M33" s="64"/>
      <c r="N33" s="202">
        <f t="shared" si="17"/>
        <v>0</v>
      </c>
      <c r="O33" s="65"/>
      <c r="P33" s="195">
        <f t="shared" si="18"/>
        <v>0</v>
      </c>
      <c r="Q33" s="64"/>
      <c r="R33" s="202">
        <f t="shared" si="19"/>
        <v>0</v>
      </c>
      <c r="S33" s="65"/>
      <c r="T33" s="195">
        <f t="shared" si="20"/>
        <v>0</v>
      </c>
      <c r="U33" s="64"/>
      <c r="V33" s="202">
        <f t="shared" si="21"/>
        <v>0</v>
      </c>
      <c r="W33" s="65"/>
      <c r="X33" s="195">
        <f t="shared" si="22"/>
        <v>0</v>
      </c>
      <c r="Y33" s="64"/>
      <c r="Z33" s="202">
        <f t="shared" si="23"/>
        <v>0</v>
      </c>
      <c r="AA33" s="209">
        <f t="shared" si="24"/>
        <v>0</v>
      </c>
      <c r="AB33" s="211">
        <f t="shared" si="25"/>
        <v>0</v>
      </c>
      <c r="AC33" s="28"/>
      <c r="AD33" s="6"/>
      <c r="AE33" s="6"/>
    </row>
    <row r="34" spans="1:31" ht="21">
      <c r="A34" s="37" t="str">
        <f t="shared" si="13"/>
        <v>Employee Name</v>
      </c>
      <c r="B34" s="102"/>
      <c r="C34" s="91"/>
      <c r="D34" s="91"/>
      <c r="E34" s="91"/>
      <c r="F34" s="38">
        <v>0</v>
      </c>
      <c r="G34" s="63"/>
      <c r="H34" s="195">
        <f t="shared" si="14"/>
        <v>0</v>
      </c>
      <c r="I34" s="64"/>
      <c r="J34" s="202">
        <f t="shared" si="15"/>
        <v>0</v>
      </c>
      <c r="K34" s="65"/>
      <c r="L34" s="195">
        <f t="shared" si="16"/>
        <v>0</v>
      </c>
      <c r="M34" s="64"/>
      <c r="N34" s="202">
        <f t="shared" si="17"/>
        <v>0</v>
      </c>
      <c r="O34" s="65"/>
      <c r="P34" s="195">
        <f t="shared" si="18"/>
        <v>0</v>
      </c>
      <c r="Q34" s="64"/>
      <c r="R34" s="202">
        <f t="shared" si="19"/>
        <v>0</v>
      </c>
      <c r="S34" s="65"/>
      <c r="T34" s="195">
        <f t="shared" si="20"/>
        <v>0</v>
      </c>
      <c r="U34" s="64"/>
      <c r="V34" s="202">
        <f t="shared" si="21"/>
        <v>0</v>
      </c>
      <c r="W34" s="65"/>
      <c r="X34" s="195">
        <f t="shared" si="22"/>
        <v>0</v>
      </c>
      <c r="Y34" s="64"/>
      <c r="Z34" s="202">
        <f t="shared" si="23"/>
        <v>0</v>
      </c>
      <c r="AA34" s="209">
        <f t="shared" si="24"/>
        <v>0</v>
      </c>
      <c r="AB34" s="211">
        <f t="shared" si="25"/>
        <v>0</v>
      </c>
      <c r="AC34" s="28"/>
      <c r="AD34" s="6"/>
      <c r="AE34" s="6"/>
    </row>
    <row r="35" spans="1:31" ht="21">
      <c r="A35" s="37" t="str">
        <f t="shared" si="13"/>
        <v>Employee Name</v>
      </c>
      <c r="B35" s="102"/>
      <c r="C35" s="91"/>
      <c r="D35" s="91"/>
      <c r="E35" s="91"/>
      <c r="F35" s="38">
        <v>0</v>
      </c>
      <c r="G35" s="63"/>
      <c r="H35" s="195">
        <f t="shared" si="14"/>
        <v>0</v>
      </c>
      <c r="I35" s="64"/>
      <c r="J35" s="202">
        <f t="shared" si="15"/>
        <v>0</v>
      </c>
      <c r="K35" s="65"/>
      <c r="L35" s="195">
        <f t="shared" si="16"/>
        <v>0</v>
      </c>
      <c r="M35" s="64"/>
      <c r="N35" s="202">
        <f t="shared" si="17"/>
        <v>0</v>
      </c>
      <c r="O35" s="65"/>
      <c r="P35" s="195">
        <f t="shared" si="18"/>
        <v>0</v>
      </c>
      <c r="Q35" s="64"/>
      <c r="R35" s="202">
        <f t="shared" si="19"/>
        <v>0</v>
      </c>
      <c r="S35" s="65"/>
      <c r="T35" s="195">
        <f t="shared" si="20"/>
        <v>0</v>
      </c>
      <c r="U35" s="64"/>
      <c r="V35" s="202">
        <f t="shared" si="21"/>
        <v>0</v>
      </c>
      <c r="W35" s="65"/>
      <c r="X35" s="195">
        <f t="shared" si="22"/>
        <v>0</v>
      </c>
      <c r="Y35" s="64"/>
      <c r="Z35" s="202">
        <f t="shared" si="23"/>
        <v>0</v>
      </c>
      <c r="AA35" s="209">
        <f t="shared" si="24"/>
        <v>0</v>
      </c>
      <c r="AB35" s="211">
        <f t="shared" si="25"/>
        <v>0</v>
      </c>
      <c r="AC35" s="28"/>
      <c r="AD35" s="6"/>
      <c r="AE35" s="6"/>
    </row>
    <row r="36" spans="1:31" ht="21">
      <c r="A36" s="37" t="str">
        <f t="shared" si="13"/>
        <v>Employee Name</v>
      </c>
      <c r="B36" s="102"/>
      <c r="C36" s="91"/>
      <c r="D36" s="91"/>
      <c r="E36" s="91"/>
      <c r="F36" s="38">
        <v>0</v>
      </c>
      <c r="G36" s="63"/>
      <c r="H36" s="195">
        <f t="shared" si="14"/>
        <v>0</v>
      </c>
      <c r="I36" s="64"/>
      <c r="J36" s="202">
        <f t="shared" si="15"/>
        <v>0</v>
      </c>
      <c r="K36" s="65"/>
      <c r="L36" s="195">
        <f t="shared" si="16"/>
        <v>0</v>
      </c>
      <c r="M36" s="64"/>
      <c r="N36" s="202">
        <f t="shared" si="17"/>
        <v>0</v>
      </c>
      <c r="O36" s="65"/>
      <c r="P36" s="195">
        <f t="shared" si="18"/>
        <v>0</v>
      </c>
      <c r="Q36" s="64"/>
      <c r="R36" s="202">
        <f t="shared" si="19"/>
        <v>0</v>
      </c>
      <c r="S36" s="65"/>
      <c r="T36" s="195">
        <f t="shared" si="20"/>
        <v>0</v>
      </c>
      <c r="U36" s="64"/>
      <c r="V36" s="202">
        <f t="shared" si="21"/>
        <v>0</v>
      </c>
      <c r="W36" s="65"/>
      <c r="X36" s="195">
        <f t="shared" si="22"/>
        <v>0</v>
      </c>
      <c r="Y36" s="64"/>
      <c r="Z36" s="202">
        <f t="shared" si="23"/>
        <v>0</v>
      </c>
      <c r="AA36" s="209">
        <f t="shared" si="24"/>
        <v>0</v>
      </c>
      <c r="AB36" s="211">
        <f t="shared" si="25"/>
        <v>0</v>
      </c>
      <c r="AC36" s="28"/>
      <c r="AD36" s="6"/>
      <c r="AE36" s="6"/>
    </row>
    <row r="37" spans="1:31" ht="21">
      <c r="A37" s="37" t="str">
        <f t="shared" si="13"/>
        <v>Employee Name</v>
      </c>
      <c r="B37" s="102"/>
      <c r="C37" s="91"/>
      <c r="D37" s="91"/>
      <c r="E37" s="91"/>
      <c r="F37" s="38">
        <v>0</v>
      </c>
      <c r="G37" s="63"/>
      <c r="H37" s="195">
        <f t="shared" si="14"/>
        <v>0</v>
      </c>
      <c r="I37" s="64"/>
      <c r="J37" s="202">
        <f t="shared" si="15"/>
        <v>0</v>
      </c>
      <c r="K37" s="65"/>
      <c r="L37" s="195">
        <f t="shared" si="16"/>
        <v>0</v>
      </c>
      <c r="M37" s="64"/>
      <c r="N37" s="202">
        <f t="shared" si="17"/>
        <v>0</v>
      </c>
      <c r="O37" s="65"/>
      <c r="P37" s="195">
        <f t="shared" si="18"/>
        <v>0</v>
      </c>
      <c r="Q37" s="64"/>
      <c r="R37" s="202">
        <f t="shared" si="19"/>
        <v>0</v>
      </c>
      <c r="S37" s="65"/>
      <c r="T37" s="195">
        <f t="shared" si="20"/>
        <v>0</v>
      </c>
      <c r="U37" s="64"/>
      <c r="V37" s="202">
        <f t="shared" si="21"/>
        <v>0</v>
      </c>
      <c r="W37" s="65"/>
      <c r="X37" s="195">
        <f t="shared" si="22"/>
        <v>0</v>
      </c>
      <c r="Y37" s="64"/>
      <c r="Z37" s="202">
        <f t="shared" si="23"/>
        <v>0</v>
      </c>
      <c r="AA37" s="209">
        <f t="shared" si="24"/>
        <v>0</v>
      </c>
      <c r="AB37" s="211">
        <f t="shared" si="25"/>
        <v>0</v>
      </c>
      <c r="AC37" s="28"/>
      <c r="AD37" s="6"/>
      <c r="AE37" s="6"/>
    </row>
    <row r="38" spans="1:31" ht="21">
      <c r="A38" s="132" t="str">
        <f t="shared" si="13"/>
        <v>Employee Name</v>
      </c>
      <c r="B38" s="103"/>
      <c r="C38" s="92"/>
      <c r="D38" s="92"/>
      <c r="E38" s="92"/>
      <c r="F38" s="93">
        <v>0</v>
      </c>
      <c r="G38" s="63"/>
      <c r="H38" s="195">
        <f t="shared" si="14"/>
        <v>0</v>
      </c>
      <c r="I38" s="64"/>
      <c r="J38" s="202">
        <f t="shared" si="15"/>
        <v>0</v>
      </c>
      <c r="K38" s="65"/>
      <c r="L38" s="195">
        <f t="shared" si="16"/>
        <v>0</v>
      </c>
      <c r="M38" s="64"/>
      <c r="N38" s="202">
        <f t="shared" si="17"/>
        <v>0</v>
      </c>
      <c r="O38" s="65"/>
      <c r="P38" s="195">
        <f t="shared" si="18"/>
        <v>0</v>
      </c>
      <c r="Q38" s="64"/>
      <c r="R38" s="202">
        <f t="shared" si="19"/>
        <v>0</v>
      </c>
      <c r="S38" s="65"/>
      <c r="T38" s="195">
        <f t="shared" si="20"/>
        <v>0</v>
      </c>
      <c r="U38" s="64"/>
      <c r="V38" s="202">
        <f t="shared" si="21"/>
        <v>0</v>
      </c>
      <c r="W38" s="65"/>
      <c r="X38" s="195">
        <f t="shared" si="22"/>
        <v>0</v>
      </c>
      <c r="Y38" s="64"/>
      <c r="Z38" s="202">
        <f t="shared" si="23"/>
        <v>0</v>
      </c>
      <c r="AA38" s="209">
        <f t="shared" si="24"/>
        <v>0</v>
      </c>
      <c r="AB38" s="211">
        <f t="shared" si="25"/>
        <v>0</v>
      </c>
      <c r="AC38" s="28"/>
      <c r="AD38" s="6"/>
      <c r="AE38" s="6"/>
    </row>
    <row r="39" spans="1:31" ht="21">
      <c r="A39" s="39"/>
      <c r="B39" s="13"/>
      <c r="C39" s="13"/>
      <c r="D39" s="13"/>
      <c r="E39" s="13"/>
      <c r="F39" s="21" t="s">
        <v>53</v>
      </c>
      <c r="G39" s="96"/>
      <c r="H39" s="196">
        <f>SUM(H27:H38)</f>
        <v>0</v>
      </c>
      <c r="I39" s="80"/>
      <c r="J39" s="203">
        <f>SUM(J27:J38)</f>
        <v>0</v>
      </c>
      <c r="K39" s="81"/>
      <c r="L39" s="196">
        <f>SUM(L27:L38)</f>
        <v>0</v>
      </c>
      <c r="M39" s="80"/>
      <c r="N39" s="196">
        <f>SUM(N27:N38)</f>
        <v>0</v>
      </c>
      <c r="O39" s="81"/>
      <c r="P39" s="196">
        <f>SUM(P27:P38)</f>
        <v>0</v>
      </c>
      <c r="Q39" s="80"/>
      <c r="R39" s="196">
        <f>SUM(R27:R38)</f>
        <v>0</v>
      </c>
      <c r="S39" s="81"/>
      <c r="T39" s="196">
        <f>SUM(T27:T38)</f>
        <v>0</v>
      </c>
      <c r="U39" s="80"/>
      <c r="V39" s="196">
        <f>SUM(V27:V38)</f>
        <v>0</v>
      </c>
      <c r="W39" s="81"/>
      <c r="X39" s="196">
        <f>SUM(X27:X38)</f>
        <v>0</v>
      </c>
      <c r="Y39" s="80"/>
      <c r="Z39" s="196">
        <f>SUM(Z27:Z38)</f>
        <v>0</v>
      </c>
      <c r="AA39" s="210">
        <f>SUM(AA27:AA38)</f>
        <v>0</v>
      </c>
      <c r="AB39" s="203">
        <f>SUM(AB27:AB38)</f>
        <v>0</v>
      </c>
      <c r="AC39" s="29"/>
      <c r="AD39" s="10"/>
      <c r="AE39" s="10"/>
    </row>
    <row r="40" spans="1:31" ht="21">
      <c r="A40" s="35"/>
      <c r="B40" s="4"/>
      <c r="C40" s="4"/>
      <c r="D40" s="4"/>
      <c r="E40" s="4"/>
      <c r="F40" s="22"/>
      <c r="G40" s="67"/>
      <c r="H40" s="11"/>
      <c r="I40" s="70"/>
      <c r="J40" s="22"/>
      <c r="K40" s="20"/>
      <c r="L40" s="11"/>
      <c r="M40" s="3"/>
      <c r="N40" s="22"/>
      <c r="O40" s="20"/>
      <c r="P40" s="11"/>
      <c r="Q40" s="3"/>
      <c r="R40" s="22"/>
      <c r="S40" s="20"/>
      <c r="T40" s="11"/>
      <c r="U40" s="3"/>
      <c r="V40" s="22"/>
      <c r="W40" s="20"/>
      <c r="X40" s="11"/>
      <c r="Y40" s="3"/>
      <c r="Z40" s="22"/>
      <c r="AA40" s="77"/>
      <c r="AB40" s="78"/>
      <c r="AC40" s="28"/>
      <c r="AD40" s="6"/>
      <c r="AE40" s="6"/>
    </row>
    <row r="41" spans="1:31" ht="21">
      <c r="A41" s="261" t="s">
        <v>56</v>
      </c>
      <c r="B41" s="262"/>
      <c r="C41" s="262"/>
      <c r="D41" s="262"/>
      <c r="E41" s="262"/>
      <c r="F41" s="263"/>
      <c r="G41" s="73"/>
      <c r="H41" s="196">
        <f>H39+H25</f>
        <v>0</v>
      </c>
      <c r="I41" s="75"/>
      <c r="J41" s="203">
        <f>J39+J25</f>
        <v>0</v>
      </c>
      <c r="K41" s="81"/>
      <c r="L41" s="196">
        <f>L39+L25</f>
        <v>0</v>
      </c>
      <c r="M41" s="80"/>
      <c r="N41" s="203">
        <f>N39+N25</f>
        <v>0</v>
      </c>
      <c r="O41" s="81"/>
      <c r="P41" s="196">
        <f>P39+P25</f>
        <v>0</v>
      </c>
      <c r="Q41" s="80"/>
      <c r="R41" s="203">
        <f>R39+R25</f>
        <v>0</v>
      </c>
      <c r="S41" s="81"/>
      <c r="T41" s="196">
        <f>T39+T25</f>
        <v>0</v>
      </c>
      <c r="U41" s="80"/>
      <c r="V41" s="203">
        <f>V39+V25</f>
        <v>0</v>
      </c>
      <c r="W41" s="81"/>
      <c r="X41" s="196">
        <f>X39+X25</f>
        <v>0</v>
      </c>
      <c r="Y41" s="80"/>
      <c r="Z41" s="203">
        <f>Z39+Z25</f>
        <v>0</v>
      </c>
      <c r="AA41" s="210">
        <f>AA39+AA25</f>
        <v>0</v>
      </c>
      <c r="AB41" s="212">
        <f>+AB39+AB25</f>
        <v>0</v>
      </c>
      <c r="AC41" s="28"/>
      <c r="AD41" s="10"/>
      <c r="AE41" s="10"/>
    </row>
    <row r="42" spans="1:31" ht="21">
      <c r="A42" s="35"/>
      <c r="B42" s="4"/>
      <c r="C42" s="4"/>
      <c r="D42" s="4"/>
      <c r="E42" s="4"/>
      <c r="F42" s="22"/>
      <c r="G42" s="67"/>
      <c r="H42" s="11"/>
      <c r="I42" s="70"/>
      <c r="J42" s="22"/>
      <c r="K42" s="20"/>
      <c r="L42" s="11"/>
      <c r="M42" s="3"/>
      <c r="N42" s="22"/>
      <c r="O42" s="20"/>
      <c r="P42" s="11"/>
      <c r="Q42" s="3"/>
      <c r="R42" s="22"/>
      <c r="S42" s="20"/>
      <c r="T42" s="11"/>
      <c r="U42" s="3"/>
      <c r="V42" s="22"/>
      <c r="W42" s="20"/>
      <c r="X42" s="11"/>
      <c r="Y42" s="3"/>
      <c r="Z42" s="22"/>
      <c r="AA42" s="77"/>
      <c r="AB42" s="78"/>
      <c r="AC42" s="28"/>
      <c r="AD42" s="6"/>
      <c r="AE42" s="6"/>
    </row>
    <row r="43" spans="1:31" ht="21">
      <c r="A43" s="261" t="s">
        <v>57</v>
      </c>
      <c r="B43" s="262"/>
      <c r="C43" s="262"/>
      <c r="D43" s="262"/>
      <c r="E43" s="262"/>
      <c r="F43" s="263"/>
      <c r="G43" s="74"/>
      <c r="H43" s="197">
        <f>SUM(H44:H51)</f>
        <v>0</v>
      </c>
      <c r="I43" s="76"/>
      <c r="J43" s="204">
        <f>SUM(J44:J51)</f>
        <v>0</v>
      </c>
      <c r="K43" s="82"/>
      <c r="L43" s="197">
        <f>SUM(L44:L51)</f>
        <v>0</v>
      </c>
      <c r="M43" s="79"/>
      <c r="N43" s="204">
        <f>SUM(N44:N51)</f>
        <v>0</v>
      </c>
      <c r="O43" s="82"/>
      <c r="P43" s="197">
        <f>SUM(P44:P51)</f>
        <v>0</v>
      </c>
      <c r="Q43" s="79"/>
      <c r="R43" s="204">
        <f>SUM(R44:R51)</f>
        <v>0</v>
      </c>
      <c r="S43" s="82"/>
      <c r="T43" s="197">
        <f>SUM(T44:T51)</f>
        <v>0</v>
      </c>
      <c r="U43" s="79"/>
      <c r="V43" s="204">
        <f>SUM(V44:V51)</f>
        <v>0</v>
      </c>
      <c r="W43" s="82"/>
      <c r="X43" s="197">
        <f>SUM(X44:X51)</f>
        <v>0</v>
      </c>
      <c r="Y43" s="79"/>
      <c r="Z43" s="204">
        <f>SUM(Z44:Z51)</f>
        <v>0</v>
      </c>
      <c r="AA43" s="210">
        <f>X43+T43+P43+L43+H43</f>
        <v>0</v>
      </c>
      <c r="AB43" s="212">
        <f>Z43+V43+R43+N43+J43</f>
        <v>0</v>
      </c>
      <c r="AC43" s="30"/>
      <c r="AD43" s="6"/>
      <c r="AE43" s="6"/>
    </row>
    <row r="44" spans="1:31" ht="20.399999999999999">
      <c r="A44" s="264"/>
      <c r="B44" s="265"/>
      <c r="C44" s="265"/>
      <c r="D44" s="265"/>
      <c r="E44" s="265"/>
      <c r="F44" s="266"/>
      <c r="G44" s="67"/>
      <c r="H44" s="57"/>
      <c r="I44" s="70"/>
      <c r="J44" s="60"/>
      <c r="K44" s="67"/>
      <c r="L44" s="57"/>
      <c r="M44" s="70"/>
      <c r="N44" s="60"/>
      <c r="O44" s="67"/>
      <c r="P44" s="57"/>
      <c r="Q44" s="70"/>
      <c r="R44" s="60"/>
      <c r="S44" s="67"/>
      <c r="T44" s="57"/>
      <c r="U44" s="70"/>
      <c r="V44" s="60"/>
      <c r="W44" s="67"/>
      <c r="X44" s="57"/>
      <c r="Y44" s="70"/>
      <c r="Z44" s="60"/>
      <c r="AA44" s="213">
        <f t="shared" ref="AA44:AA51" si="26">X44+T44+P44+L44+H44</f>
        <v>0</v>
      </c>
      <c r="AB44" s="214">
        <f t="shared" ref="AB44:AB51" si="27">Z44+V44+R44+N44+J44</f>
        <v>0</v>
      </c>
      <c r="AC44" s="30"/>
      <c r="AD44" s="6"/>
      <c r="AE44" s="6"/>
    </row>
    <row r="45" spans="1:31" ht="20.399999999999999">
      <c r="A45" s="255"/>
      <c r="B45" s="256"/>
      <c r="C45" s="256"/>
      <c r="D45" s="256"/>
      <c r="E45" s="256"/>
      <c r="F45" s="257"/>
      <c r="G45" s="67"/>
      <c r="H45" s="57"/>
      <c r="I45" s="70"/>
      <c r="J45" s="60"/>
      <c r="K45" s="67"/>
      <c r="L45" s="57"/>
      <c r="M45" s="70"/>
      <c r="N45" s="60"/>
      <c r="O45" s="67"/>
      <c r="P45" s="57"/>
      <c r="Q45" s="70"/>
      <c r="R45" s="60"/>
      <c r="S45" s="67"/>
      <c r="T45" s="57"/>
      <c r="U45" s="70"/>
      <c r="V45" s="60"/>
      <c r="W45" s="67"/>
      <c r="X45" s="57"/>
      <c r="Y45" s="70"/>
      <c r="Z45" s="60"/>
      <c r="AA45" s="213">
        <f t="shared" si="26"/>
        <v>0</v>
      </c>
      <c r="AB45" s="214">
        <f t="shared" si="27"/>
        <v>0</v>
      </c>
      <c r="AC45" s="30"/>
      <c r="AD45" s="6"/>
      <c r="AE45" s="6"/>
    </row>
    <row r="46" spans="1:31" ht="20.399999999999999">
      <c r="A46" s="255"/>
      <c r="B46" s="256"/>
      <c r="C46" s="256"/>
      <c r="D46" s="256"/>
      <c r="E46" s="256"/>
      <c r="F46" s="257"/>
      <c r="G46" s="67"/>
      <c r="H46" s="57"/>
      <c r="I46" s="70"/>
      <c r="J46" s="60"/>
      <c r="K46" s="67"/>
      <c r="L46" s="57"/>
      <c r="M46" s="70"/>
      <c r="N46" s="60"/>
      <c r="O46" s="67"/>
      <c r="P46" s="57"/>
      <c r="Q46" s="70"/>
      <c r="R46" s="60"/>
      <c r="S46" s="67"/>
      <c r="T46" s="57"/>
      <c r="U46" s="70"/>
      <c r="V46" s="60"/>
      <c r="W46" s="67"/>
      <c r="X46" s="57"/>
      <c r="Y46" s="70"/>
      <c r="Z46" s="60"/>
      <c r="AA46" s="213">
        <f t="shared" si="26"/>
        <v>0</v>
      </c>
      <c r="AB46" s="214">
        <f t="shared" si="27"/>
        <v>0</v>
      </c>
      <c r="AC46" s="30"/>
      <c r="AD46" s="6"/>
      <c r="AE46" s="6"/>
    </row>
    <row r="47" spans="1:31" ht="20.399999999999999">
      <c r="A47" s="255"/>
      <c r="B47" s="256"/>
      <c r="C47" s="256"/>
      <c r="D47" s="256"/>
      <c r="E47" s="256"/>
      <c r="F47" s="257"/>
      <c r="G47" s="67"/>
      <c r="H47" s="57"/>
      <c r="I47" s="70"/>
      <c r="J47" s="60"/>
      <c r="K47" s="67"/>
      <c r="L47" s="57"/>
      <c r="M47" s="70"/>
      <c r="N47" s="60"/>
      <c r="O47" s="67"/>
      <c r="P47" s="57"/>
      <c r="Q47" s="70"/>
      <c r="R47" s="60"/>
      <c r="S47" s="67"/>
      <c r="T47" s="57"/>
      <c r="U47" s="70"/>
      <c r="V47" s="60"/>
      <c r="W47" s="67"/>
      <c r="X47" s="57"/>
      <c r="Y47" s="70"/>
      <c r="Z47" s="60"/>
      <c r="AA47" s="213">
        <f>X47+T47+P47+L47+H47</f>
        <v>0</v>
      </c>
      <c r="AB47" s="214">
        <f t="shared" si="27"/>
        <v>0</v>
      </c>
      <c r="AC47" s="30"/>
      <c r="AD47" s="6"/>
      <c r="AE47" s="6"/>
    </row>
    <row r="48" spans="1:31" ht="20.399999999999999">
      <c r="A48" s="255"/>
      <c r="B48" s="256"/>
      <c r="C48" s="256"/>
      <c r="D48" s="256"/>
      <c r="E48" s="256"/>
      <c r="F48" s="257"/>
      <c r="G48" s="67"/>
      <c r="H48" s="57"/>
      <c r="I48" s="70"/>
      <c r="J48" s="60"/>
      <c r="K48" s="67"/>
      <c r="L48" s="57"/>
      <c r="M48" s="70"/>
      <c r="N48" s="60"/>
      <c r="O48" s="67"/>
      <c r="P48" s="57"/>
      <c r="Q48" s="70"/>
      <c r="R48" s="60"/>
      <c r="S48" s="67"/>
      <c r="T48" s="57"/>
      <c r="U48" s="70"/>
      <c r="V48" s="60"/>
      <c r="W48" s="67"/>
      <c r="X48" s="57"/>
      <c r="Y48" s="70"/>
      <c r="Z48" s="60"/>
      <c r="AA48" s="213">
        <f>X48+T48+P48+L48+H48</f>
        <v>0</v>
      </c>
      <c r="AB48" s="214">
        <f t="shared" si="27"/>
        <v>0</v>
      </c>
      <c r="AC48" s="30"/>
      <c r="AD48" s="6"/>
      <c r="AE48" s="6"/>
    </row>
    <row r="49" spans="1:31" ht="20.399999999999999">
      <c r="A49" s="255"/>
      <c r="B49" s="256"/>
      <c r="C49" s="256"/>
      <c r="D49" s="256"/>
      <c r="E49" s="256"/>
      <c r="F49" s="257"/>
      <c r="G49" s="67"/>
      <c r="H49" s="57"/>
      <c r="I49" s="70"/>
      <c r="J49" s="60"/>
      <c r="K49" s="67"/>
      <c r="L49" s="57"/>
      <c r="M49" s="70"/>
      <c r="N49" s="60"/>
      <c r="O49" s="67"/>
      <c r="P49" s="57"/>
      <c r="Q49" s="70"/>
      <c r="R49" s="60"/>
      <c r="S49" s="67"/>
      <c r="T49" s="57"/>
      <c r="U49" s="70"/>
      <c r="V49" s="60"/>
      <c r="W49" s="67"/>
      <c r="X49" s="57"/>
      <c r="Y49" s="70"/>
      <c r="Z49" s="60"/>
      <c r="AA49" s="213">
        <f t="shared" si="26"/>
        <v>0</v>
      </c>
      <c r="AB49" s="214">
        <f t="shared" si="27"/>
        <v>0</v>
      </c>
      <c r="AC49" s="30"/>
      <c r="AD49" s="6"/>
      <c r="AE49" s="6"/>
    </row>
    <row r="50" spans="1:31" ht="20.399999999999999">
      <c r="A50" s="255"/>
      <c r="B50" s="256"/>
      <c r="C50" s="256"/>
      <c r="D50" s="256"/>
      <c r="E50" s="256"/>
      <c r="F50" s="257"/>
      <c r="G50" s="67"/>
      <c r="H50" s="57"/>
      <c r="I50" s="70"/>
      <c r="J50" s="60"/>
      <c r="K50" s="67"/>
      <c r="L50" s="57"/>
      <c r="M50" s="70"/>
      <c r="N50" s="60"/>
      <c r="O50" s="67"/>
      <c r="P50" s="57"/>
      <c r="Q50" s="70"/>
      <c r="R50" s="60"/>
      <c r="S50" s="67"/>
      <c r="T50" s="57"/>
      <c r="U50" s="70"/>
      <c r="V50" s="60"/>
      <c r="W50" s="67"/>
      <c r="X50" s="57"/>
      <c r="Y50" s="70"/>
      <c r="Z50" s="60"/>
      <c r="AA50" s="213">
        <f t="shared" si="26"/>
        <v>0</v>
      </c>
      <c r="AB50" s="214">
        <f t="shared" si="27"/>
        <v>0</v>
      </c>
      <c r="AC50" s="30"/>
      <c r="AD50" s="6"/>
      <c r="AE50" s="6"/>
    </row>
    <row r="51" spans="1:31" ht="20.399999999999999">
      <c r="A51" s="258"/>
      <c r="B51" s="259"/>
      <c r="C51" s="259"/>
      <c r="D51" s="259"/>
      <c r="E51" s="259"/>
      <c r="F51" s="260"/>
      <c r="G51" s="67"/>
      <c r="H51" s="57"/>
      <c r="I51" s="70"/>
      <c r="J51" s="60"/>
      <c r="K51" s="67"/>
      <c r="L51" s="57"/>
      <c r="M51" s="70"/>
      <c r="N51" s="60"/>
      <c r="O51" s="67"/>
      <c r="P51" s="57"/>
      <c r="Q51" s="70"/>
      <c r="R51" s="60"/>
      <c r="S51" s="67"/>
      <c r="T51" s="57"/>
      <c r="U51" s="70"/>
      <c r="V51" s="60"/>
      <c r="W51" s="67"/>
      <c r="X51" s="57"/>
      <c r="Y51" s="70"/>
      <c r="Z51" s="60"/>
      <c r="AA51" s="213">
        <f t="shared" si="26"/>
        <v>0</v>
      </c>
      <c r="AB51" s="214">
        <f t="shared" si="27"/>
        <v>0</v>
      </c>
      <c r="AC51" s="30"/>
      <c r="AD51" s="6"/>
      <c r="AE51" s="6"/>
    </row>
    <row r="52" spans="1:31" ht="21">
      <c r="A52" s="261" t="s">
        <v>58</v>
      </c>
      <c r="B52" s="262"/>
      <c r="C52" s="262"/>
      <c r="D52" s="262"/>
      <c r="E52" s="262"/>
      <c r="F52" s="263"/>
      <c r="G52" s="74"/>
      <c r="H52" s="197">
        <f>SUM(H53:H60)</f>
        <v>0</v>
      </c>
      <c r="I52" s="76"/>
      <c r="J52" s="204">
        <f>SUM(J53:J60)</f>
        <v>0</v>
      </c>
      <c r="K52" s="74"/>
      <c r="L52" s="197">
        <f>SUM(L53:L60)</f>
        <v>0</v>
      </c>
      <c r="M52" s="76"/>
      <c r="N52" s="204">
        <f>SUM(N53:N60)</f>
        <v>0</v>
      </c>
      <c r="O52" s="74"/>
      <c r="P52" s="197">
        <f>SUM(P53:P60)</f>
        <v>0</v>
      </c>
      <c r="Q52" s="76"/>
      <c r="R52" s="204">
        <f>SUM(R53:R60)</f>
        <v>0</v>
      </c>
      <c r="S52" s="74"/>
      <c r="T52" s="197">
        <f>SUM(T53:T60)</f>
        <v>0</v>
      </c>
      <c r="U52" s="76"/>
      <c r="V52" s="204">
        <f>SUM(V53:V60)</f>
        <v>0</v>
      </c>
      <c r="W52" s="74"/>
      <c r="X52" s="197">
        <f>SUM(X53:X60)</f>
        <v>0</v>
      </c>
      <c r="Y52" s="76"/>
      <c r="Z52" s="204">
        <f>SUM(Z53:Z60)</f>
        <v>0</v>
      </c>
      <c r="AA52" s="210">
        <f>X52+T52+P52+L52+H52</f>
        <v>0</v>
      </c>
      <c r="AB52" s="212">
        <f>Z52+V52+R52+N52+J52</f>
        <v>0</v>
      </c>
      <c r="AC52" s="30"/>
      <c r="AD52" s="6"/>
      <c r="AE52" s="6"/>
    </row>
    <row r="53" spans="1:31" ht="20.399999999999999">
      <c r="A53" s="264"/>
      <c r="B53" s="265"/>
      <c r="C53" s="265"/>
      <c r="D53" s="265"/>
      <c r="E53" s="265"/>
      <c r="F53" s="266"/>
      <c r="G53" s="67"/>
      <c r="H53" s="57"/>
      <c r="I53" s="70"/>
      <c r="J53" s="60"/>
      <c r="K53" s="67"/>
      <c r="L53" s="57"/>
      <c r="M53" s="70"/>
      <c r="N53" s="60"/>
      <c r="O53" s="67"/>
      <c r="P53" s="57"/>
      <c r="Q53" s="70"/>
      <c r="R53" s="60"/>
      <c r="S53" s="67"/>
      <c r="T53" s="57"/>
      <c r="U53" s="70"/>
      <c r="V53" s="60"/>
      <c r="W53" s="67"/>
      <c r="X53" s="57"/>
      <c r="Y53" s="70"/>
      <c r="Z53" s="60"/>
      <c r="AA53" s="213">
        <f t="shared" ref="AA53:AA60" si="28">X53+T53+P53+L53+H53</f>
        <v>0</v>
      </c>
      <c r="AB53" s="214">
        <f t="shared" ref="AB53:AB60" si="29">Z53+V53+R53+N53+J53</f>
        <v>0</v>
      </c>
      <c r="AC53" s="30"/>
      <c r="AD53" s="6"/>
      <c r="AE53" s="6"/>
    </row>
    <row r="54" spans="1:31" ht="20.399999999999999">
      <c r="A54" s="255"/>
      <c r="B54" s="256"/>
      <c r="C54" s="256"/>
      <c r="D54" s="256"/>
      <c r="E54" s="256"/>
      <c r="F54" s="257"/>
      <c r="G54" s="67"/>
      <c r="H54" s="57"/>
      <c r="I54" s="70"/>
      <c r="J54" s="60"/>
      <c r="K54" s="67"/>
      <c r="L54" s="57"/>
      <c r="M54" s="70"/>
      <c r="N54" s="60"/>
      <c r="O54" s="67"/>
      <c r="P54" s="57"/>
      <c r="Q54" s="70"/>
      <c r="R54" s="60"/>
      <c r="S54" s="67"/>
      <c r="T54" s="57"/>
      <c r="U54" s="70"/>
      <c r="V54" s="60"/>
      <c r="W54" s="67"/>
      <c r="X54" s="57"/>
      <c r="Y54" s="70"/>
      <c r="Z54" s="60"/>
      <c r="AA54" s="213">
        <f t="shared" si="28"/>
        <v>0</v>
      </c>
      <c r="AB54" s="214">
        <f t="shared" si="29"/>
        <v>0</v>
      </c>
      <c r="AC54" s="30"/>
      <c r="AD54" s="6"/>
      <c r="AE54" s="6"/>
    </row>
    <row r="55" spans="1:31" ht="20.399999999999999">
      <c r="A55" s="255"/>
      <c r="B55" s="256"/>
      <c r="C55" s="256"/>
      <c r="D55" s="256"/>
      <c r="E55" s="256"/>
      <c r="F55" s="257"/>
      <c r="G55" s="67"/>
      <c r="H55" s="57"/>
      <c r="I55" s="70"/>
      <c r="J55" s="60"/>
      <c r="K55" s="67"/>
      <c r="L55" s="57"/>
      <c r="M55" s="70"/>
      <c r="N55" s="60"/>
      <c r="O55" s="67"/>
      <c r="P55" s="57"/>
      <c r="Q55" s="70"/>
      <c r="R55" s="60"/>
      <c r="S55" s="67"/>
      <c r="T55" s="57"/>
      <c r="U55" s="70"/>
      <c r="V55" s="60"/>
      <c r="W55" s="67"/>
      <c r="X55" s="57"/>
      <c r="Y55" s="70"/>
      <c r="Z55" s="60"/>
      <c r="AA55" s="213">
        <f t="shared" si="28"/>
        <v>0</v>
      </c>
      <c r="AB55" s="214">
        <f t="shared" si="29"/>
        <v>0</v>
      </c>
      <c r="AC55" s="30"/>
      <c r="AD55" s="6"/>
      <c r="AE55" s="6"/>
    </row>
    <row r="56" spans="1:31" ht="20.399999999999999">
      <c r="A56" s="255"/>
      <c r="B56" s="256"/>
      <c r="C56" s="256"/>
      <c r="D56" s="256"/>
      <c r="E56" s="256"/>
      <c r="F56" s="257"/>
      <c r="G56" s="67"/>
      <c r="H56" s="57"/>
      <c r="I56" s="70"/>
      <c r="J56" s="60"/>
      <c r="K56" s="67"/>
      <c r="L56" s="57"/>
      <c r="M56" s="70"/>
      <c r="N56" s="60"/>
      <c r="O56" s="67"/>
      <c r="P56" s="57"/>
      <c r="Q56" s="70"/>
      <c r="R56" s="60"/>
      <c r="S56" s="67"/>
      <c r="T56" s="57"/>
      <c r="U56" s="70"/>
      <c r="V56" s="60"/>
      <c r="W56" s="67"/>
      <c r="X56" s="57"/>
      <c r="Y56" s="70"/>
      <c r="Z56" s="60"/>
      <c r="AA56" s="213">
        <f t="shared" si="28"/>
        <v>0</v>
      </c>
      <c r="AB56" s="214">
        <f t="shared" si="29"/>
        <v>0</v>
      </c>
      <c r="AC56" s="30"/>
      <c r="AD56" s="6"/>
      <c r="AE56" s="6"/>
    </row>
    <row r="57" spans="1:31" ht="20.399999999999999">
      <c r="A57" s="255"/>
      <c r="B57" s="256"/>
      <c r="C57" s="256"/>
      <c r="D57" s="256"/>
      <c r="E57" s="256"/>
      <c r="F57" s="257"/>
      <c r="G57" s="67"/>
      <c r="H57" s="57"/>
      <c r="I57" s="70"/>
      <c r="J57" s="60"/>
      <c r="K57" s="67"/>
      <c r="L57" s="57"/>
      <c r="M57" s="70"/>
      <c r="N57" s="60"/>
      <c r="O57" s="67"/>
      <c r="P57" s="57"/>
      <c r="Q57" s="70"/>
      <c r="R57" s="60"/>
      <c r="S57" s="67"/>
      <c r="T57" s="57"/>
      <c r="U57" s="70"/>
      <c r="V57" s="60"/>
      <c r="W57" s="67"/>
      <c r="X57" s="57"/>
      <c r="Y57" s="70"/>
      <c r="Z57" s="60"/>
      <c r="AA57" s="213">
        <f t="shared" si="28"/>
        <v>0</v>
      </c>
      <c r="AB57" s="214">
        <f t="shared" si="29"/>
        <v>0</v>
      </c>
      <c r="AC57" s="30"/>
      <c r="AD57" s="6"/>
      <c r="AE57" s="6"/>
    </row>
    <row r="58" spans="1:31" ht="20.399999999999999">
      <c r="A58" s="255"/>
      <c r="B58" s="256"/>
      <c r="C58" s="256"/>
      <c r="D58" s="256"/>
      <c r="E58" s="256"/>
      <c r="F58" s="257"/>
      <c r="G58" s="67"/>
      <c r="H58" s="57"/>
      <c r="I58" s="70"/>
      <c r="J58" s="60"/>
      <c r="K58" s="67"/>
      <c r="L58" s="57"/>
      <c r="M58" s="70"/>
      <c r="N58" s="60"/>
      <c r="O58" s="67"/>
      <c r="P58" s="57"/>
      <c r="Q58" s="70"/>
      <c r="R58" s="60"/>
      <c r="S58" s="67"/>
      <c r="T58" s="57"/>
      <c r="U58" s="70"/>
      <c r="V58" s="60"/>
      <c r="W58" s="67"/>
      <c r="X58" s="57"/>
      <c r="Y58" s="70"/>
      <c r="Z58" s="60"/>
      <c r="AA58" s="213">
        <f t="shared" si="28"/>
        <v>0</v>
      </c>
      <c r="AB58" s="214">
        <f t="shared" si="29"/>
        <v>0</v>
      </c>
      <c r="AC58" s="30"/>
      <c r="AD58" s="6"/>
      <c r="AE58" s="6"/>
    </row>
    <row r="59" spans="1:31" ht="20.399999999999999">
      <c r="A59" s="255"/>
      <c r="B59" s="256"/>
      <c r="C59" s="256"/>
      <c r="D59" s="256"/>
      <c r="E59" s="256"/>
      <c r="F59" s="257"/>
      <c r="G59" s="67"/>
      <c r="H59" s="57"/>
      <c r="I59" s="70"/>
      <c r="J59" s="60"/>
      <c r="K59" s="67"/>
      <c r="L59" s="57"/>
      <c r="M59" s="70"/>
      <c r="N59" s="60"/>
      <c r="O59" s="67"/>
      <c r="P59" s="57"/>
      <c r="Q59" s="70"/>
      <c r="R59" s="60"/>
      <c r="S59" s="67"/>
      <c r="T59" s="57"/>
      <c r="U59" s="70"/>
      <c r="V59" s="60"/>
      <c r="W59" s="67"/>
      <c r="X59" s="57"/>
      <c r="Y59" s="70"/>
      <c r="Z59" s="60"/>
      <c r="AA59" s="213">
        <f t="shared" si="28"/>
        <v>0</v>
      </c>
      <c r="AB59" s="214">
        <f t="shared" si="29"/>
        <v>0</v>
      </c>
      <c r="AC59" s="30"/>
      <c r="AD59" s="6"/>
      <c r="AE59" s="6"/>
    </row>
    <row r="60" spans="1:31" ht="20.399999999999999">
      <c r="A60" s="258"/>
      <c r="B60" s="259"/>
      <c r="C60" s="259"/>
      <c r="D60" s="259"/>
      <c r="E60" s="259"/>
      <c r="F60" s="260"/>
      <c r="G60" s="67"/>
      <c r="H60" s="57"/>
      <c r="I60" s="70"/>
      <c r="J60" s="60"/>
      <c r="K60" s="67"/>
      <c r="L60" s="57"/>
      <c r="M60" s="70"/>
      <c r="N60" s="60"/>
      <c r="O60" s="67"/>
      <c r="P60" s="57"/>
      <c r="Q60" s="70"/>
      <c r="R60" s="60"/>
      <c r="S60" s="67"/>
      <c r="T60" s="57"/>
      <c r="U60" s="70"/>
      <c r="V60" s="60"/>
      <c r="W60" s="67"/>
      <c r="X60" s="57"/>
      <c r="Y60" s="70"/>
      <c r="Z60" s="60"/>
      <c r="AA60" s="213">
        <f t="shared" si="28"/>
        <v>0</v>
      </c>
      <c r="AB60" s="214">
        <f t="shared" si="29"/>
        <v>0</v>
      </c>
      <c r="AC60" s="30"/>
      <c r="AD60" s="6"/>
      <c r="AE60" s="6"/>
    </row>
    <row r="61" spans="1:31" ht="21">
      <c r="A61" s="261" t="s">
        <v>59</v>
      </c>
      <c r="B61" s="262"/>
      <c r="C61" s="262"/>
      <c r="D61" s="262"/>
      <c r="E61" s="262"/>
      <c r="F61" s="263"/>
      <c r="G61" s="74"/>
      <c r="H61" s="197">
        <f>SUM(H62:H69)</f>
        <v>0</v>
      </c>
      <c r="I61" s="76"/>
      <c r="J61" s="204">
        <f>SUM(J62:J69)</f>
        <v>0</v>
      </c>
      <c r="K61" s="74"/>
      <c r="L61" s="197">
        <f>SUM(L62:L69)</f>
        <v>0</v>
      </c>
      <c r="M61" s="76"/>
      <c r="N61" s="204">
        <f>SUM(N62:N69)</f>
        <v>0</v>
      </c>
      <c r="O61" s="74"/>
      <c r="P61" s="197">
        <f>SUM(P62:P69)</f>
        <v>0</v>
      </c>
      <c r="Q61" s="76"/>
      <c r="R61" s="204">
        <f>SUM(R62:R69)</f>
        <v>0</v>
      </c>
      <c r="S61" s="74"/>
      <c r="T61" s="197">
        <f>SUM(T62:T69)</f>
        <v>0</v>
      </c>
      <c r="U61" s="76"/>
      <c r="V61" s="204">
        <f>SUM(V62:V69)</f>
        <v>0</v>
      </c>
      <c r="W61" s="74"/>
      <c r="X61" s="197">
        <f>SUM(X62:X69)</f>
        <v>0</v>
      </c>
      <c r="Y61" s="76"/>
      <c r="Z61" s="204">
        <f>SUM(Z62:Z69)</f>
        <v>0</v>
      </c>
      <c r="AA61" s="210">
        <f>X61+T61+P61+L61+H61</f>
        <v>0</v>
      </c>
      <c r="AB61" s="212">
        <f>Z61+V61+R61+N61+J61</f>
        <v>0</v>
      </c>
      <c r="AC61" s="30"/>
      <c r="AD61" s="6"/>
      <c r="AE61" s="6"/>
    </row>
    <row r="62" spans="1:31" ht="20.399999999999999">
      <c r="A62" s="264"/>
      <c r="B62" s="265"/>
      <c r="C62" s="265"/>
      <c r="D62" s="265"/>
      <c r="E62" s="265"/>
      <c r="F62" s="266"/>
      <c r="G62" s="67"/>
      <c r="H62" s="57"/>
      <c r="I62" s="70"/>
      <c r="J62" s="60"/>
      <c r="K62" s="67"/>
      <c r="L62" s="57"/>
      <c r="M62" s="70"/>
      <c r="N62" s="60"/>
      <c r="O62" s="67"/>
      <c r="P62" s="57"/>
      <c r="Q62" s="70"/>
      <c r="R62" s="60"/>
      <c r="S62" s="67"/>
      <c r="T62" s="57"/>
      <c r="U62" s="70"/>
      <c r="V62" s="60"/>
      <c r="W62" s="67"/>
      <c r="X62" s="57"/>
      <c r="Y62" s="70"/>
      <c r="Z62" s="60"/>
      <c r="AA62" s="213">
        <f t="shared" ref="AA62:AA69" si="30">X62+T62+P62+L62+H62</f>
        <v>0</v>
      </c>
      <c r="AB62" s="214">
        <f t="shared" ref="AB62:AB69" si="31">Z62+V62+R62+N62+J62</f>
        <v>0</v>
      </c>
      <c r="AC62" s="30"/>
      <c r="AD62" s="6"/>
      <c r="AE62" s="6"/>
    </row>
    <row r="63" spans="1:31" ht="20.399999999999999">
      <c r="A63" s="255"/>
      <c r="B63" s="256"/>
      <c r="C63" s="256"/>
      <c r="D63" s="256"/>
      <c r="E63" s="256"/>
      <c r="F63" s="257"/>
      <c r="G63" s="67"/>
      <c r="H63" s="57"/>
      <c r="I63" s="70"/>
      <c r="J63" s="60"/>
      <c r="K63" s="67"/>
      <c r="L63" s="57"/>
      <c r="M63" s="70"/>
      <c r="N63" s="60"/>
      <c r="O63" s="67"/>
      <c r="P63" s="57"/>
      <c r="Q63" s="70"/>
      <c r="R63" s="60"/>
      <c r="S63" s="67"/>
      <c r="T63" s="57"/>
      <c r="U63" s="70"/>
      <c r="V63" s="60"/>
      <c r="W63" s="67"/>
      <c r="X63" s="57"/>
      <c r="Y63" s="70"/>
      <c r="Z63" s="60"/>
      <c r="AA63" s="213">
        <f t="shared" si="30"/>
        <v>0</v>
      </c>
      <c r="AB63" s="214">
        <f t="shared" si="31"/>
        <v>0</v>
      </c>
      <c r="AC63" s="30"/>
      <c r="AD63" s="6"/>
      <c r="AE63" s="6"/>
    </row>
    <row r="64" spans="1:31" ht="20.399999999999999">
      <c r="A64" s="255"/>
      <c r="B64" s="256"/>
      <c r="C64" s="256"/>
      <c r="D64" s="256"/>
      <c r="E64" s="256"/>
      <c r="F64" s="257"/>
      <c r="G64" s="67"/>
      <c r="H64" s="57"/>
      <c r="I64" s="70"/>
      <c r="J64" s="60"/>
      <c r="K64" s="67"/>
      <c r="L64" s="57"/>
      <c r="M64" s="70"/>
      <c r="N64" s="60"/>
      <c r="O64" s="67"/>
      <c r="P64" s="57"/>
      <c r="Q64" s="70"/>
      <c r="R64" s="60"/>
      <c r="S64" s="67"/>
      <c r="T64" s="57"/>
      <c r="U64" s="70"/>
      <c r="V64" s="60"/>
      <c r="W64" s="67"/>
      <c r="X64" s="57"/>
      <c r="Y64" s="70"/>
      <c r="Z64" s="60"/>
      <c r="AA64" s="213">
        <f t="shared" si="30"/>
        <v>0</v>
      </c>
      <c r="AB64" s="214">
        <f t="shared" si="31"/>
        <v>0</v>
      </c>
      <c r="AC64" s="30"/>
      <c r="AD64" s="6"/>
      <c r="AE64" s="6"/>
    </row>
    <row r="65" spans="1:31" ht="20.399999999999999">
      <c r="A65" s="255"/>
      <c r="B65" s="256"/>
      <c r="C65" s="256"/>
      <c r="D65" s="256"/>
      <c r="E65" s="256"/>
      <c r="F65" s="257"/>
      <c r="G65" s="67"/>
      <c r="H65" s="57"/>
      <c r="I65" s="70"/>
      <c r="J65" s="60"/>
      <c r="K65" s="67"/>
      <c r="L65" s="57"/>
      <c r="M65" s="70"/>
      <c r="N65" s="60"/>
      <c r="O65" s="67"/>
      <c r="P65" s="57"/>
      <c r="Q65" s="70"/>
      <c r="R65" s="60"/>
      <c r="S65" s="67"/>
      <c r="T65" s="57"/>
      <c r="U65" s="70"/>
      <c r="V65" s="60"/>
      <c r="W65" s="67"/>
      <c r="X65" s="57"/>
      <c r="Y65" s="70"/>
      <c r="Z65" s="60"/>
      <c r="AA65" s="213">
        <f t="shared" si="30"/>
        <v>0</v>
      </c>
      <c r="AB65" s="214">
        <f t="shared" si="31"/>
        <v>0</v>
      </c>
      <c r="AC65" s="30"/>
      <c r="AD65" s="6"/>
      <c r="AE65" s="6"/>
    </row>
    <row r="66" spans="1:31" ht="20.399999999999999">
      <c r="A66" s="255"/>
      <c r="B66" s="256"/>
      <c r="C66" s="256"/>
      <c r="D66" s="256"/>
      <c r="E66" s="256"/>
      <c r="F66" s="257"/>
      <c r="G66" s="67"/>
      <c r="H66" s="57"/>
      <c r="I66" s="70"/>
      <c r="J66" s="60"/>
      <c r="K66" s="67"/>
      <c r="L66" s="57"/>
      <c r="M66" s="70"/>
      <c r="N66" s="60"/>
      <c r="O66" s="67"/>
      <c r="P66" s="57"/>
      <c r="Q66" s="70"/>
      <c r="R66" s="60"/>
      <c r="S66" s="67"/>
      <c r="T66" s="57"/>
      <c r="U66" s="70"/>
      <c r="V66" s="60"/>
      <c r="W66" s="67"/>
      <c r="X66" s="57"/>
      <c r="Y66" s="70"/>
      <c r="Z66" s="60"/>
      <c r="AA66" s="213">
        <f t="shared" si="30"/>
        <v>0</v>
      </c>
      <c r="AB66" s="214">
        <f t="shared" si="31"/>
        <v>0</v>
      </c>
      <c r="AC66" s="30"/>
      <c r="AD66" s="6"/>
      <c r="AE66" s="6"/>
    </row>
    <row r="67" spans="1:31" ht="20.399999999999999">
      <c r="A67" s="255"/>
      <c r="B67" s="256"/>
      <c r="C67" s="256"/>
      <c r="D67" s="256"/>
      <c r="E67" s="256"/>
      <c r="F67" s="257"/>
      <c r="G67" s="67"/>
      <c r="H67" s="57"/>
      <c r="I67" s="70"/>
      <c r="J67" s="60"/>
      <c r="K67" s="67"/>
      <c r="L67" s="57"/>
      <c r="M67" s="70"/>
      <c r="N67" s="60"/>
      <c r="O67" s="67"/>
      <c r="P67" s="57"/>
      <c r="Q67" s="70"/>
      <c r="R67" s="60"/>
      <c r="S67" s="67"/>
      <c r="T67" s="57"/>
      <c r="U67" s="70"/>
      <c r="V67" s="60"/>
      <c r="W67" s="67"/>
      <c r="X67" s="57"/>
      <c r="Y67" s="70"/>
      <c r="Z67" s="60"/>
      <c r="AA67" s="213">
        <f t="shared" si="30"/>
        <v>0</v>
      </c>
      <c r="AB67" s="214">
        <f t="shared" si="31"/>
        <v>0</v>
      </c>
      <c r="AC67" s="30"/>
      <c r="AD67" s="6"/>
      <c r="AE67" s="6"/>
    </row>
    <row r="68" spans="1:31" ht="20.399999999999999">
      <c r="A68" s="255"/>
      <c r="B68" s="256"/>
      <c r="C68" s="256"/>
      <c r="D68" s="256"/>
      <c r="E68" s="256"/>
      <c r="F68" s="257"/>
      <c r="G68" s="67"/>
      <c r="H68" s="57"/>
      <c r="I68" s="70"/>
      <c r="J68" s="60"/>
      <c r="K68" s="67"/>
      <c r="L68" s="57"/>
      <c r="M68" s="70"/>
      <c r="N68" s="60"/>
      <c r="O68" s="67"/>
      <c r="P68" s="57"/>
      <c r="Q68" s="70"/>
      <c r="R68" s="60"/>
      <c r="S68" s="67"/>
      <c r="T68" s="57"/>
      <c r="U68" s="70"/>
      <c r="V68" s="60"/>
      <c r="W68" s="67"/>
      <c r="X68" s="57"/>
      <c r="Y68" s="70"/>
      <c r="Z68" s="60"/>
      <c r="AA68" s="213">
        <f t="shared" si="30"/>
        <v>0</v>
      </c>
      <c r="AB68" s="214">
        <f t="shared" si="31"/>
        <v>0</v>
      </c>
      <c r="AC68" s="30"/>
      <c r="AD68" s="6"/>
      <c r="AE68" s="6"/>
    </row>
    <row r="69" spans="1:31" ht="20.399999999999999">
      <c r="A69" s="258"/>
      <c r="B69" s="259"/>
      <c r="C69" s="259"/>
      <c r="D69" s="259"/>
      <c r="E69" s="259"/>
      <c r="F69" s="260"/>
      <c r="G69" s="67"/>
      <c r="H69" s="57"/>
      <c r="I69" s="70"/>
      <c r="J69" s="60"/>
      <c r="K69" s="67"/>
      <c r="L69" s="57"/>
      <c r="M69" s="70"/>
      <c r="N69" s="60"/>
      <c r="O69" s="67"/>
      <c r="P69" s="57"/>
      <c r="Q69" s="70"/>
      <c r="R69" s="60"/>
      <c r="S69" s="67"/>
      <c r="T69" s="57"/>
      <c r="U69" s="70"/>
      <c r="V69" s="60"/>
      <c r="W69" s="67"/>
      <c r="X69" s="57"/>
      <c r="Y69" s="70"/>
      <c r="Z69" s="60"/>
      <c r="AA69" s="213">
        <f t="shared" si="30"/>
        <v>0</v>
      </c>
      <c r="AB69" s="214">
        <f t="shared" si="31"/>
        <v>0</v>
      </c>
      <c r="AC69" s="30"/>
      <c r="AD69" s="6"/>
      <c r="AE69" s="6"/>
    </row>
    <row r="70" spans="1:31" ht="21">
      <c r="A70" s="261" t="s">
        <v>60</v>
      </c>
      <c r="B70" s="262"/>
      <c r="C70" s="262"/>
      <c r="D70" s="262"/>
      <c r="E70" s="262"/>
      <c r="F70" s="263"/>
      <c r="G70" s="74"/>
      <c r="H70" s="226">
        <f>SUM(H71:H78)</f>
        <v>0</v>
      </c>
      <c r="I70" s="76"/>
      <c r="J70" s="204">
        <f>SUM(J71:J78)</f>
        <v>0</v>
      </c>
      <c r="K70" s="74"/>
      <c r="L70" s="197">
        <f>SUM(L71:L78)</f>
        <v>0</v>
      </c>
      <c r="M70" s="76"/>
      <c r="N70" s="204">
        <f>SUM(N71:N78)</f>
        <v>0</v>
      </c>
      <c r="O70" s="74"/>
      <c r="P70" s="197">
        <f>SUM(P71:P78)</f>
        <v>0</v>
      </c>
      <c r="Q70" s="76"/>
      <c r="R70" s="204">
        <f>SUM(R71:R78)</f>
        <v>0</v>
      </c>
      <c r="S70" s="74"/>
      <c r="T70" s="197">
        <f>SUM(T71:T78)</f>
        <v>0</v>
      </c>
      <c r="U70" s="76"/>
      <c r="V70" s="204">
        <f>SUM(V71:V78)</f>
        <v>0</v>
      </c>
      <c r="W70" s="74"/>
      <c r="X70" s="197">
        <f>SUM(X71:X78)</f>
        <v>0</v>
      </c>
      <c r="Y70" s="76"/>
      <c r="Z70" s="204">
        <f>SUM(Z71:Z78)</f>
        <v>0</v>
      </c>
      <c r="AA70" s="210">
        <f>X70+T70+P70+L70+H70</f>
        <v>0</v>
      </c>
      <c r="AB70" s="212">
        <f>Z70+V70+R70+N70+J70</f>
        <v>0</v>
      </c>
      <c r="AC70" s="30"/>
      <c r="AD70" s="6"/>
      <c r="AE70" s="6"/>
    </row>
    <row r="71" spans="1:31" ht="20.399999999999999">
      <c r="A71" s="264"/>
      <c r="B71" s="265"/>
      <c r="C71" s="265"/>
      <c r="D71" s="265"/>
      <c r="E71" s="265"/>
      <c r="F71" s="266"/>
      <c r="G71" s="67"/>
      <c r="H71" s="57"/>
      <c r="I71" s="70"/>
      <c r="J71" s="60"/>
      <c r="K71" s="67"/>
      <c r="L71" s="57"/>
      <c r="M71" s="70"/>
      <c r="N71" s="60"/>
      <c r="O71" s="67"/>
      <c r="P71" s="57"/>
      <c r="Q71" s="70"/>
      <c r="R71" s="60"/>
      <c r="S71" s="67"/>
      <c r="T71" s="57"/>
      <c r="U71" s="70"/>
      <c r="V71" s="60"/>
      <c r="W71" s="67"/>
      <c r="X71" s="57"/>
      <c r="Y71" s="70"/>
      <c r="Z71" s="60"/>
      <c r="AA71" s="213">
        <f t="shared" ref="AA71:AA78" si="32">X71+T71+P71+L71+H71</f>
        <v>0</v>
      </c>
      <c r="AB71" s="214">
        <f t="shared" ref="AB71:AB78" si="33">Z71+V71+R71+N71+J71</f>
        <v>0</v>
      </c>
      <c r="AC71" s="30"/>
      <c r="AD71" s="6"/>
      <c r="AE71" s="6"/>
    </row>
    <row r="72" spans="1:31" ht="20.399999999999999">
      <c r="A72" s="255"/>
      <c r="B72" s="256"/>
      <c r="C72" s="256"/>
      <c r="D72" s="256"/>
      <c r="E72" s="256"/>
      <c r="F72" s="257"/>
      <c r="G72" s="67"/>
      <c r="H72" s="57"/>
      <c r="I72" s="70"/>
      <c r="J72" s="60"/>
      <c r="K72" s="67"/>
      <c r="L72" s="57"/>
      <c r="M72" s="70"/>
      <c r="N72" s="60"/>
      <c r="O72" s="67"/>
      <c r="P72" s="57"/>
      <c r="Q72" s="70"/>
      <c r="R72" s="60"/>
      <c r="S72" s="67"/>
      <c r="T72" s="57"/>
      <c r="U72" s="70"/>
      <c r="V72" s="60"/>
      <c r="W72" s="67"/>
      <c r="X72" s="57"/>
      <c r="Y72" s="70"/>
      <c r="Z72" s="60"/>
      <c r="AA72" s="213">
        <f t="shared" si="32"/>
        <v>0</v>
      </c>
      <c r="AB72" s="214">
        <f t="shared" si="33"/>
        <v>0</v>
      </c>
      <c r="AC72" s="30"/>
      <c r="AD72" s="6"/>
      <c r="AE72" s="6"/>
    </row>
    <row r="73" spans="1:31" ht="20.399999999999999">
      <c r="A73" s="255"/>
      <c r="B73" s="256"/>
      <c r="C73" s="256"/>
      <c r="D73" s="256"/>
      <c r="E73" s="256"/>
      <c r="F73" s="257"/>
      <c r="G73" s="67"/>
      <c r="H73" s="57"/>
      <c r="I73" s="70"/>
      <c r="J73" s="60"/>
      <c r="K73" s="67"/>
      <c r="L73" s="57"/>
      <c r="M73" s="70"/>
      <c r="N73" s="60"/>
      <c r="O73" s="67"/>
      <c r="P73" s="57"/>
      <c r="Q73" s="70"/>
      <c r="R73" s="60"/>
      <c r="S73" s="67"/>
      <c r="T73" s="57"/>
      <c r="U73" s="70"/>
      <c r="V73" s="60"/>
      <c r="W73" s="67"/>
      <c r="X73" s="57"/>
      <c r="Y73" s="70"/>
      <c r="Z73" s="60"/>
      <c r="AA73" s="213">
        <f t="shared" si="32"/>
        <v>0</v>
      </c>
      <c r="AB73" s="214">
        <f t="shared" si="33"/>
        <v>0</v>
      </c>
      <c r="AC73" s="30"/>
      <c r="AD73" s="6"/>
      <c r="AE73" s="6"/>
    </row>
    <row r="74" spans="1:31" ht="20.399999999999999">
      <c r="A74" s="255"/>
      <c r="B74" s="256"/>
      <c r="C74" s="256"/>
      <c r="D74" s="256"/>
      <c r="E74" s="256"/>
      <c r="F74" s="257"/>
      <c r="G74" s="67"/>
      <c r="H74" s="57"/>
      <c r="I74" s="70"/>
      <c r="J74" s="60"/>
      <c r="K74" s="67"/>
      <c r="L74" s="57"/>
      <c r="M74" s="70"/>
      <c r="N74" s="60"/>
      <c r="O74" s="67"/>
      <c r="P74" s="57"/>
      <c r="Q74" s="70"/>
      <c r="R74" s="60"/>
      <c r="S74" s="67"/>
      <c r="T74" s="57"/>
      <c r="U74" s="70"/>
      <c r="V74" s="60"/>
      <c r="W74" s="67"/>
      <c r="X74" s="57"/>
      <c r="Y74" s="70"/>
      <c r="Z74" s="60"/>
      <c r="AA74" s="213">
        <f t="shared" si="32"/>
        <v>0</v>
      </c>
      <c r="AB74" s="214">
        <f t="shared" si="33"/>
        <v>0</v>
      </c>
      <c r="AC74" s="30"/>
      <c r="AD74" s="6"/>
      <c r="AE74" s="6"/>
    </row>
    <row r="75" spans="1:31" ht="20.399999999999999">
      <c r="A75" s="255"/>
      <c r="B75" s="256"/>
      <c r="C75" s="256"/>
      <c r="D75" s="256"/>
      <c r="E75" s="256"/>
      <c r="F75" s="257"/>
      <c r="G75" s="67"/>
      <c r="H75" s="57"/>
      <c r="I75" s="70"/>
      <c r="J75" s="60"/>
      <c r="K75" s="67"/>
      <c r="L75" s="57"/>
      <c r="M75" s="70"/>
      <c r="N75" s="60"/>
      <c r="O75" s="67"/>
      <c r="P75" s="57"/>
      <c r="Q75" s="70"/>
      <c r="R75" s="60"/>
      <c r="S75" s="67"/>
      <c r="T75" s="57"/>
      <c r="U75" s="70"/>
      <c r="V75" s="60"/>
      <c r="W75" s="67"/>
      <c r="X75" s="57"/>
      <c r="Y75" s="70"/>
      <c r="Z75" s="60"/>
      <c r="AA75" s="213">
        <f t="shared" si="32"/>
        <v>0</v>
      </c>
      <c r="AB75" s="214">
        <f t="shared" si="33"/>
        <v>0</v>
      </c>
      <c r="AC75" s="30"/>
      <c r="AD75" s="6"/>
      <c r="AE75" s="6"/>
    </row>
    <row r="76" spans="1:31" ht="20.399999999999999">
      <c r="A76" s="255"/>
      <c r="B76" s="256"/>
      <c r="C76" s="256"/>
      <c r="D76" s="256"/>
      <c r="E76" s="256"/>
      <c r="F76" s="257"/>
      <c r="G76" s="67"/>
      <c r="H76" s="57"/>
      <c r="I76" s="70"/>
      <c r="J76" s="60"/>
      <c r="K76" s="67"/>
      <c r="L76" s="57"/>
      <c r="M76" s="70"/>
      <c r="N76" s="60"/>
      <c r="O76" s="67"/>
      <c r="P76" s="57"/>
      <c r="Q76" s="70"/>
      <c r="R76" s="60"/>
      <c r="S76" s="67"/>
      <c r="T76" s="57"/>
      <c r="U76" s="70"/>
      <c r="V76" s="60"/>
      <c r="W76" s="67"/>
      <c r="X76" s="57"/>
      <c r="Y76" s="70"/>
      <c r="Z76" s="60"/>
      <c r="AA76" s="213">
        <f t="shared" si="32"/>
        <v>0</v>
      </c>
      <c r="AB76" s="214">
        <f t="shared" si="33"/>
        <v>0</v>
      </c>
      <c r="AC76" s="30"/>
      <c r="AD76" s="6"/>
      <c r="AE76" s="6"/>
    </row>
    <row r="77" spans="1:31" ht="20.399999999999999">
      <c r="A77" s="255"/>
      <c r="B77" s="256"/>
      <c r="C77" s="256"/>
      <c r="D77" s="256"/>
      <c r="E77" s="256"/>
      <c r="F77" s="257"/>
      <c r="G77" s="67"/>
      <c r="H77" s="57"/>
      <c r="I77" s="70"/>
      <c r="J77" s="60"/>
      <c r="K77" s="67"/>
      <c r="L77" s="57"/>
      <c r="M77" s="70"/>
      <c r="N77" s="60"/>
      <c r="O77" s="67"/>
      <c r="P77" s="57"/>
      <c r="Q77" s="70"/>
      <c r="R77" s="60"/>
      <c r="S77" s="67"/>
      <c r="T77" s="57"/>
      <c r="U77" s="70"/>
      <c r="V77" s="60"/>
      <c r="W77" s="67"/>
      <c r="X77" s="57"/>
      <c r="Y77" s="70"/>
      <c r="Z77" s="60"/>
      <c r="AA77" s="213">
        <f t="shared" si="32"/>
        <v>0</v>
      </c>
      <c r="AB77" s="214">
        <f t="shared" si="33"/>
        <v>0</v>
      </c>
      <c r="AC77" s="30"/>
      <c r="AD77" s="6"/>
      <c r="AE77" s="6"/>
    </row>
    <row r="78" spans="1:31" ht="20.399999999999999">
      <c r="A78" s="258"/>
      <c r="B78" s="259"/>
      <c r="C78" s="259"/>
      <c r="D78" s="259"/>
      <c r="E78" s="259"/>
      <c r="F78" s="260"/>
      <c r="G78" s="67"/>
      <c r="H78" s="57"/>
      <c r="I78" s="70"/>
      <c r="J78" s="60"/>
      <c r="K78" s="67"/>
      <c r="L78" s="57"/>
      <c r="M78" s="70"/>
      <c r="N78" s="60"/>
      <c r="O78" s="67"/>
      <c r="P78" s="57"/>
      <c r="Q78" s="70"/>
      <c r="R78" s="60"/>
      <c r="S78" s="67"/>
      <c r="T78" s="57"/>
      <c r="U78" s="70"/>
      <c r="V78" s="60"/>
      <c r="W78" s="67"/>
      <c r="X78" s="57"/>
      <c r="Y78" s="70"/>
      <c r="Z78" s="60"/>
      <c r="AA78" s="213">
        <f t="shared" si="32"/>
        <v>0</v>
      </c>
      <c r="AB78" s="214">
        <f t="shared" si="33"/>
        <v>0</v>
      </c>
      <c r="AC78" s="30"/>
      <c r="AD78" s="6"/>
      <c r="AE78" s="6"/>
    </row>
    <row r="79" spans="1:31" ht="21">
      <c r="A79" s="261" t="s">
        <v>61</v>
      </c>
      <c r="B79" s="262"/>
      <c r="C79" s="262"/>
      <c r="D79" s="262"/>
      <c r="E79" s="262"/>
      <c r="F79" s="263"/>
      <c r="G79" s="74"/>
      <c r="H79" s="197">
        <f>H80+H81</f>
        <v>0</v>
      </c>
      <c r="I79" s="76"/>
      <c r="J79" s="204">
        <f>J80+J81</f>
        <v>0</v>
      </c>
      <c r="K79" s="74"/>
      <c r="L79" s="197">
        <f>L80+L81</f>
        <v>0</v>
      </c>
      <c r="M79" s="76"/>
      <c r="N79" s="204">
        <f>N80+N81</f>
        <v>0</v>
      </c>
      <c r="O79" s="74"/>
      <c r="P79" s="197">
        <f>P80+P81</f>
        <v>0</v>
      </c>
      <c r="Q79" s="76"/>
      <c r="R79" s="204">
        <f>R80+R81</f>
        <v>0</v>
      </c>
      <c r="S79" s="74"/>
      <c r="T79" s="197">
        <f>T80+T81</f>
        <v>0</v>
      </c>
      <c r="U79" s="76"/>
      <c r="V79" s="204">
        <f>V80+V81</f>
        <v>0</v>
      </c>
      <c r="W79" s="74"/>
      <c r="X79" s="197">
        <f>X80+X81</f>
        <v>0</v>
      </c>
      <c r="Y79" s="76"/>
      <c r="Z79" s="204">
        <f>Z80+Z81</f>
        <v>0</v>
      </c>
      <c r="AA79" s="210">
        <f>X79+T79+P79+L79+H79</f>
        <v>0</v>
      </c>
      <c r="AB79" s="212">
        <f>Z79+V79+R79+N79+J79</f>
        <v>0</v>
      </c>
      <c r="AC79" s="30"/>
      <c r="AD79" s="6"/>
      <c r="AE79" s="6"/>
    </row>
    <row r="80" spans="1:31" ht="20.399999999999999">
      <c r="A80" s="264" t="s">
        <v>62</v>
      </c>
      <c r="B80" s="265"/>
      <c r="C80" s="265"/>
      <c r="D80" s="265"/>
      <c r="E80" s="265"/>
      <c r="F80" s="266"/>
      <c r="G80" s="67"/>
      <c r="H80" s="58"/>
      <c r="I80" s="71"/>
      <c r="J80" s="61">
        <v>0</v>
      </c>
      <c r="K80" s="68"/>
      <c r="L80" s="58">
        <v>0</v>
      </c>
      <c r="M80" s="71"/>
      <c r="N80" s="61">
        <v>0</v>
      </c>
      <c r="O80" s="68"/>
      <c r="P80" s="58">
        <v>0</v>
      </c>
      <c r="Q80" s="71"/>
      <c r="R80" s="61">
        <v>0</v>
      </c>
      <c r="S80" s="68"/>
      <c r="T80" s="58">
        <v>0</v>
      </c>
      <c r="U80" s="71"/>
      <c r="V80" s="61">
        <v>0</v>
      </c>
      <c r="W80" s="68"/>
      <c r="X80" s="58">
        <v>0</v>
      </c>
      <c r="Y80" s="71"/>
      <c r="Z80" s="61">
        <v>0</v>
      </c>
      <c r="AA80" s="213">
        <f>X80+T80+P80+L80+H80</f>
        <v>0</v>
      </c>
      <c r="AB80" s="214">
        <f>Z80+V80+R80+N80+J80</f>
        <v>0</v>
      </c>
      <c r="AC80" s="30"/>
      <c r="AD80" s="6"/>
      <c r="AE80" s="6"/>
    </row>
    <row r="81" spans="1:31" ht="20.399999999999999">
      <c r="A81" s="255" t="s">
        <v>63</v>
      </c>
      <c r="B81" s="256"/>
      <c r="C81" s="256"/>
      <c r="D81" s="256"/>
      <c r="E81" s="256"/>
      <c r="F81" s="257"/>
      <c r="G81" s="67"/>
      <c r="H81" s="57"/>
      <c r="I81" s="70"/>
      <c r="J81" s="60">
        <v>0</v>
      </c>
      <c r="K81" s="67"/>
      <c r="L81" s="57">
        <v>0</v>
      </c>
      <c r="M81" s="70"/>
      <c r="N81" s="60">
        <v>0</v>
      </c>
      <c r="O81" s="67"/>
      <c r="P81" s="57">
        <v>0</v>
      </c>
      <c r="Q81" s="70"/>
      <c r="R81" s="60">
        <v>0</v>
      </c>
      <c r="S81" s="67"/>
      <c r="T81" s="57">
        <v>0</v>
      </c>
      <c r="U81" s="70"/>
      <c r="V81" s="60">
        <v>0</v>
      </c>
      <c r="W81" s="67"/>
      <c r="X81" s="57">
        <v>0</v>
      </c>
      <c r="Y81" s="70"/>
      <c r="Z81" s="60">
        <v>0</v>
      </c>
      <c r="AA81" s="213">
        <f>X81+T81+P81+L81+H81</f>
        <v>0</v>
      </c>
      <c r="AB81" s="214">
        <f>Z81+V81+R81+N81+J81</f>
        <v>0</v>
      </c>
      <c r="AC81" s="30"/>
      <c r="AD81" s="6"/>
      <c r="AE81" s="6"/>
    </row>
    <row r="82" spans="1:31" ht="21">
      <c r="A82" s="246" t="s">
        <v>64</v>
      </c>
      <c r="B82" s="247"/>
      <c r="C82" s="247"/>
      <c r="D82" s="247"/>
      <c r="E82" s="247"/>
      <c r="F82" s="248"/>
      <c r="G82" s="74"/>
      <c r="H82" s="197">
        <f>SUM(H83:H85)</f>
        <v>0</v>
      </c>
      <c r="I82" s="76"/>
      <c r="J82" s="204">
        <f>SUM(J83:J85)</f>
        <v>0</v>
      </c>
      <c r="K82" s="74"/>
      <c r="L82" s="197">
        <f>SUM(L83:L85)</f>
        <v>0</v>
      </c>
      <c r="M82" s="76"/>
      <c r="N82" s="204">
        <f>SUM(N83:N85)</f>
        <v>0</v>
      </c>
      <c r="O82" s="74"/>
      <c r="P82" s="197">
        <f>SUM(P83:P85)</f>
        <v>0</v>
      </c>
      <c r="Q82" s="76"/>
      <c r="R82" s="204">
        <f>SUM(R83:R85)</f>
        <v>0</v>
      </c>
      <c r="S82" s="74"/>
      <c r="T82" s="197">
        <f>SUM(T83:T85)</f>
        <v>0</v>
      </c>
      <c r="U82" s="76"/>
      <c r="V82" s="204">
        <f>SUM(V83:V85)</f>
        <v>0</v>
      </c>
      <c r="W82" s="74"/>
      <c r="X82" s="197">
        <f>SUM(X83:X85)</f>
        <v>0</v>
      </c>
      <c r="Y82" s="76"/>
      <c r="Z82" s="204">
        <f>SUM(Z83:Z85)</f>
        <v>0</v>
      </c>
      <c r="AA82" s="210">
        <f>X82+T82+P82+L82+H82</f>
        <v>0</v>
      </c>
      <c r="AB82" s="212">
        <f>Z82+V82+R82+N82+J82</f>
        <v>0</v>
      </c>
      <c r="AC82" s="30"/>
      <c r="AD82" s="6"/>
      <c r="AE82" s="6"/>
    </row>
    <row r="83" spans="1:31" ht="20.399999999999999">
      <c r="A83" s="264"/>
      <c r="B83" s="265"/>
      <c r="C83" s="265"/>
      <c r="D83" s="265"/>
      <c r="E83" s="265"/>
      <c r="F83" s="266"/>
      <c r="G83" s="67"/>
      <c r="H83" s="57"/>
      <c r="I83" s="70"/>
      <c r="J83" s="60"/>
      <c r="K83" s="67"/>
      <c r="L83" s="57"/>
      <c r="M83" s="70"/>
      <c r="N83" s="60"/>
      <c r="O83" s="67"/>
      <c r="P83" s="57"/>
      <c r="Q83" s="70"/>
      <c r="R83" s="60"/>
      <c r="S83" s="67"/>
      <c r="T83" s="57"/>
      <c r="U83" s="70"/>
      <c r="V83" s="60"/>
      <c r="W83" s="67"/>
      <c r="X83" s="57"/>
      <c r="Y83" s="70"/>
      <c r="Z83" s="60"/>
      <c r="AA83" s="213">
        <f t="shared" ref="AA83:AA85" si="34">X83+T83+P83+L83+H83</f>
        <v>0</v>
      </c>
      <c r="AB83" s="214">
        <f t="shared" ref="AB83:AB85" si="35">Z83+V83+R83+N83+J83</f>
        <v>0</v>
      </c>
      <c r="AC83" s="30"/>
      <c r="AD83" s="6"/>
      <c r="AE83" s="6"/>
    </row>
    <row r="84" spans="1:31" ht="20.399999999999999">
      <c r="A84" s="255"/>
      <c r="B84" s="256"/>
      <c r="C84" s="256"/>
      <c r="D84" s="256"/>
      <c r="E84" s="256"/>
      <c r="F84" s="257"/>
      <c r="G84" s="67"/>
      <c r="H84" s="57"/>
      <c r="I84" s="70"/>
      <c r="J84" s="60"/>
      <c r="K84" s="67"/>
      <c r="L84" s="57"/>
      <c r="M84" s="70"/>
      <c r="N84" s="60"/>
      <c r="O84" s="67"/>
      <c r="P84" s="57"/>
      <c r="Q84" s="70"/>
      <c r="R84" s="60"/>
      <c r="S84" s="67"/>
      <c r="T84" s="57"/>
      <c r="U84" s="70"/>
      <c r="V84" s="60"/>
      <c r="W84" s="67"/>
      <c r="X84" s="57"/>
      <c r="Y84" s="70"/>
      <c r="Z84" s="60"/>
      <c r="AA84" s="213">
        <f t="shared" si="34"/>
        <v>0</v>
      </c>
      <c r="AB84" s="214">
        <f t="shared" si="35"/>
        <v>0</v>
      </c>
      <c r="AC84" s="30"/>
      <c r="AD84" s="6"/>
      <c r="AE84" s="6"/>
    </row>
    <row r="85" spans="1:31" ht="20.399999999999999">
      <c r="A85" s="258"/>
      <c r="B85" s="259"/>
      <c r="C85" s="259"/>
      <c r="D85" s="259"/>
      <c r="E85" s="259"/>
      <c r="F85" s="260"/>
      <c r="G85" s="67"/>
      <c r="H85" s="57"/>
      <c r="I85" s="70"/>
      <c r="J85" s="60"/>
      <c r="K85" s="67"/>
      <c r="L85" s="57"/>
      <c r="M85" s="70"/>
      <c r="N85" s="60"/>
      <c r="O85" s="67"/>
      <c r="P85" s="57"/>
      <c r="Q85" s="70"/>
      <c r="R85" s="60"/>
      <c r="S85" s="67"/>
      <c r="T85" s="57"/>
      <c r="U85" s="70"/>
      <c r="V85" s="60"/>
      <c r="W85" s="67"/>
      <c r="X85" s="57"/>
      <c r="Y85" s="70"/>
      <c r="Z85" s="60"/>
      <c r="AA85" s="213">
        <f t="shared" si="34"/>
        <v>0</v>
      </c>
      <c r="AB85" s="214">
        <f t="shared" si="35"/>
        <v>0</v>
      </c>
      <c r="AC85" s="30"/>
      <c r="AD85" s="6"/>
      <c r="AE85" s="6"/>
    </row>
    <row r="86" spans="1:31" ht="21">
      <c r="A86" s="40" t="s">
        <v>65</v>
      </c>
      <c r="B86" s="15"/>
      <c r="C86" s="15"/>
      <c r="D86" s="15"/>
      <c r="E86" s="15"/>
      <c r="F86" s="41"/>
      <c r="G86" s="74"/>
      <c r="H86" s="197">
        <f>SUM(H87:H90)</f>
        <v>0</v>
      </c>
      <c r="I86" s="76"/>
      <c r="J86" s="204">
        <f>SUM(J87:J90)</f>
        <v>0</v>
      </c>
      <c r="K86" s="74"/>
      <c r="L86" s="197">
        <f>SUM(L87:L90)</f>
        <v>0</v>
      </c>
      <c r="M86" s="76"/>
      <c r="N86" s="204">
        <f>SUM(N87:N90)</f>
        <v>0</v>
      </c>
      <c r="O86" s="74"/>
      <c r="P86" s="197">
        <f>SUM(P87:P90)</f>
        <v>0</v>
      </c>
      <c r="Q86" s="76"/>
      <c r="R86" s="204">
        <f>SUM(R87:R90)</f>
        <v>0</v>
      </c>
      <c r="S86" s="74"/>
      <c r="T86" s="197">
        <f>SUM(T87:T90)</f>
        <v>0</v>
      </c>
      <c r="U86" s="76"/>
      <c r="V86" s="204">
        <f>SUM(V87:V90)</f>
        <v>0</v>
      </c>
      <c r="W86" s="74"/>
      <c r="X86" s="197">
        <f>SUM(X87:X90)</f>
        <v>0</v>
      </c>
      <c r="Y86" s="76"/>
      <c r="Z86" s="204">
        <f>SUM(Z87:Z90)</f>
        <v>0</v>
      </c>
      <c r="AA86" s="210">
        <f t="shared" ref="AA86:AA91" si="36">X86+T86+P86+L86+H86</f>
        <v>0</v>
      </c>
      <c r="AB86" s="212">
        <f t="shared" ref="AB86:AB91" si="37">Z86+V86+R86+N86+J86</f>
        <v>0</v>
      </c>
      <c r="AC86" s="30"/>
      <c r="AD86" s="6"/>
      <c r="AE86" s="6"/>
    </row>
    <row r="87" spans="1:31" ht="20.399999999999999">
      <c r="A87" s="264" t="s">
        <v>66</v>
      </c>
      <c r="B87" s="265"/>
      <c r="C87" s="265"/>
      <c r="D87" s="265"/>
      <c r="E87" s="265"/>
      <c r="F87" s="266"/>
      <c r="G87" s="67"/>
      <c r="H87" s="58">
        <v>0</v>
      </c>
      <c r="I87" s="71"/>
      <c r="J87" s="61">
        <v>0</v>
      </c>
      <c r="K87" s="68"/>
      <c r="L87" s="58">
        <v>0</v>
      </c>
      <c r="M87" s="71"/>
      <c r="N87" s="61">
        <v>0</v>
      </c>
      <c r="O87" s="68"/>
      <c r="P87" s="58">
        <v>0</v>
      </c>
      <c r="Q87" s="71"/>
      <c r="R87" s="61">
        <v>0</v>
      </c>
      <c r="S87" s="68"/>
      <c r="T87" s="58">
        <v>0</v>
      </c>
      <c r="U87" s="71"/>
      <c r="V87" s="61">
        <v>0</v>
      </c>
      <c r="W87" s="68"/>
      <c r="X87" s="58">
        <v>0</v>
      </c>
      <c r="Y87" s="71"/>
      <c r="Z87" s="61">
        <v>0</v>
      </c>
      <c r="AA87" s="213">
        <f t="shared" si="36"/>
        <v>0</v>
      </c>
      <c r="AB87" s="214">
        <f t="shared" si="37"/>
        <v>0</v>
      </c>
      <c r="AC87" s="30"/>
      <c r="AD87" s="6"/>
      <c r="AE87" s="6"/>
    </row>
    <row r="88" spans="1:31" ht="20.399999999999999">
      <c r="A88" s="255" t="s">
        <v>67</v>
      </c>
      <c r="B88" s="256"/>
      <c r="C88" s="256"/>
      <c r="D88" s="256"/>
      <c r="E88" s="256"/>
      <c r="F88" s="257"/>
      <c r="G88" s="67"/>
      <c r="H88" s="57">
        <v>0</v>
      </c>
      <c r="I88" s="70"/>
      <c r="J88" s="60">
        <v>0</v>
      </c>
      <c r="K88" s="67"/>
      <c r="L88" s="57">
        <v>0</v>
      </c>
      <c r="M88" s="70"/>
      <c r="N88" s="60">
        <v>0</v>
      </c>
      <c r="O88" s="67"/>
      <c r="P88" s="57">
        <v>0</v>
      </c>
      <c r="Q88" s="70"/>
      <c r="R88" s="60">
        <v>0</v>
      </c>
      <c r="S88" s="67"/>
      <c r="T88" s="57">
        <v>0</v>
      </c>
      <c r="U88" s="70"/>
      <c r="V88" s="60">
        <v>0</v>
      </c>
      <c r="W88" s="67"/>
      <c r="X88" s="57">
        <v>0</v>
      </c>
      <c r="Y88" s="70"/>
      <c r="Z88" s="60">
        <v>0</v>
      </c>
      <c r="AA88" s="213">
        <f t="shared" si="36"/>
        <v>0</v>
      </c>
      <c r="AB88" s="214">
        <f t="shared" si="37"/>
        <v>0</v>
      </c>
      <c r="AC88" s="30"/>
      <c r="AD88" s="6"/>
      <c r="AE88" s="6"/>
    </row>
    <row r="89" spans="1:31" ht="20.399999999999999">
      <c r="A89" s="255" t="s">
        <v>68</v>
      </c>
      <c r="B89" s="256"/>
      <c r="C89" s="256"/>
      <c r="D89" s="256"/>
      <c r="E89" s="256"/>
      <c r="F89" s="257"/>
      <c r="G89" s="67"/>
      <c r="H89" s="57">
        <v>0</v>
      </c>
      <c r="I89" s="70"/>
      <c r="J89" s="60">
        <v>0</v>
      </c>
      <c r="K89" s="67"/>
      <c r="L89" s="57">
        <v>0</v>
      </c>
      <c r="M89" s="70"/>
      <c r="N89" s="60">
        <v>0</v>
      </c>
      <c r="O89" s="67"/>
      <c r="P89" s="57">
        <v>0</v>
      </c>
      <c r="Q89" s="70"/>
      <c r="R89" s="60">
        <v>0</v>
      </c>
      <c r="S89" s="67"/>
      <c r="T89" s="57">
        <v>0</v>
      </c>
      <c r="U89" s="70"/>
      <c r="V89" s="60">
        <v>0</v>
      </c>
      <c r="W89" s="67"/>
      <c r="X89" s="57">
        <v>0</v>
      </c>
      <c r="Y89" s="70"/>
      <c r="Z89" s="60">
        <v>0</v>
      </c>
      <c r="AA89" s="213">
        <f t="shared" si="36"/>
        <v>0</v>
      </c>
      <c r="AB89" s="214">
        <f t="shared" si="37"/>
        <v>0</v>
      </c>
      <c r="AC89" s="30"/>
      <c r="AD89" s="6"/>
      <c r="AE89" s="6"/>
    </row>
    <row r="90" spans="1:31" ht="20.399999999999999">
      <c r="A90" s="255" t="s">
        <v>69</v>
      </c>
      <c r="B90" s="256"/>
      <c r="C90" s="256"/>
      <c r="D90" s="256"/>
      <c r="E90" s="256"/>
      <c r="F90" s="257"/>
      <c r="G90" s="67"/>
      <c r="H90" s="57">
        <v>0</v>
      </c>
      <c r="I90" s="70"/>
      <c r="J90" s="60">
        <v>0</v>
      </c>
      <c r="K90" s="67"/>
      <c r="L90" s="57">
        <v>0</v>
      </c>
      <c r="M90" s="70"/>
      <c r="N90" s="60">
        <v>0</v>
      </c>
      <c r="O90" s="67"/>
      <c r="P90" s="57">
        <v>0</v>
      </c>
      <c r="Q90" s="70"/>
      <c r="R90" s="60">
        <v>0</v>
      </c>
      <c r="S90" s="67"/>
      <c r="T90" s="57">
        <v>0</v>
      </c>
      <c r="U90" s="70"/>
      <c r="V90" s="60">
        <v>0</v>
      </c>
      <c r="W90" s="67"/>
      <c r="X90" s="57">
        <v>0</v>
      </c>
      <c r="Y90" s="70"/>
      <c r="Z90" s="60">
        <v>0</v>
      </c>
      <c r="AA90" s="213">
        <f t="shared" si="36"/>
        <v>0</v>
      </c>
      <c r="AB90" s="214">
        <f t="shared" si="37"/>
        <v>0</v>
      </c>
      <c r="AC90" s="30"/>
      <c r="AD90" s="6"/>
      <c r="AE90" s="6"/>
    </row>
    <row r="91" spans="1:31" ht="21">
      <c r="A91" s="270" t="s">
        <v>70</v>
      </c>
      <c r="B91" s="271"/>
      <c r="C91" s="271"/>
      <c r="D91" s="271"/>
      <c r="E91" s="271"/>
      <c r="F91" s="272"/>
      <c r="G91" s="74"/>
      <c r="H91" s="197">
        <f>SUM(H92:H94)</f>
        <v>0</v>
      </c>
      <c r="I91" s="76"/>
      <c r="J91" s="204">
        <f>SUM(J92:J94)</f>
        <v>0</v>
      </c>
      <c r="K91" s="74"/>
      <c r="L91" s="197">
        <f>SUM(L92:L94)</f>
        <v>0</v>
      </c>
      <c r="M91" s="76"/>
      <c r="N91" s="204">
        <f>SUM(N92:N94)</f>
        <v>0</v>
      </c>
      <c r="O91" s="74"/>
      <c r="P91" s="197">
        <f>SUM(P92:P94)</f>
        <v>0</v>
      </c>
      <c r="Q91" s="76"/>
      <c r="R91" s="204">
        <f>SUM(R92:R94)</f>
        <v>0</v>
      </c>
      <c r="S91" s="74"/>
      <c r="T91" s="197">
        <f>SUM(T92:T94)</f>
        <v>0</v>
      </c>
      <c r="U91" s="76"/>
      <c r="V91" s="204">
        <f>SUM(V92:V94)</f>
        <v>0</v>
      </c>
      <c r="W91" s="74"/>
      <c r="X91" s="197">
        <f>SUM(X92:X94)</f>
        <v>0</v>
      </c>
      <c r="Y91" s="76"/>
      <c r="Z91" s="204">
        <f>SUM(Z92:Z94)</f>
        <v>0</v>
      </c>
      <c r="AA91" s="210">
        <f t="shared" si="36"/>
        <v>0</v>
      </c>
      <c r="AB91" s="212">
        <f t="shared" si="37"/>
        <v>0</v>
      </c>
      <c r="AC91" s="30"/>
      <c r="AD91" s="6"/>
      <c r="AE91" s="6"/>
    </row>
    <row r="92" spans="1:31" ht="20.399999999999999">
      <c r="A92" s="264"/>
      <c r="B92" s="265"/>
      <c r="C92" s="265"/>
      <c r="D92" s="265"/>
      <c r="E92" s="265"/>
      <c r="F92" s="266"/>
      <c r="G92" s="67"/>
      <c r="H92" s="57"/>
      <c r="I92" s="70"/>
      <c r="J92" s="60"/>
      <c r="K92" s="67"/>
      <c r="L92" s="57"/>
      <c r="M92" s="70"/>
      <c r="N92" s="60"/>
      <c r="O92" s="67"/>
      <c r="P92" s="57"/>
      <c r="Q92" s="70"/>
      <c r="R92" s="60"/>
      <c r="S92" s="67"/>
      <c r="T92" s="57"/>
      <c r="U92" s="70"/>
      <c r="V92" s="60"/>
      <c r="W92" s="67"/>
      <c r="X92" s="57"/>
      <c r="Y92" s="70"/>
      <c r="Z92" s="60"/>
      <c r="AA92" s="213">
        <f t="shared" ref="AA92:AA94" si="38">X92+T92+P92+L92+H92</f>
        <v>0</v>
      </c>
      <c r="AB92" s="214">
        <f t="shared" ref="AB92:AB94" si="39">Z92+V92+R92+N92+J92</f>
        <v>0</v>
      </c>
      <c r="AC92" s="31"/>
      <c r="AD92" s="6"/>
      <c r="AE92" s="6"/>
    </row>
    <row r="93" spans="1:31" ht="20.399999999999999">
      <c r="A93" s="255"/>
      <c r="B93" s="256"/>
      <c r="C93" s="256"/>
      <c r="D93" s="256"/>
      <c r="E93" s="256"/>
      <c r="F93" s="257"/>
      <c r="G93" s="67"/>
      <c r="H93" s="57"/>
      <c r="I93" s="70"/>
      <c r="J93" s="60"/>
      <c r="K93" s="67"/>
      <c r="L93" s="57"/>
      <c r="M93" s="70"/>
      <c r="N93" s="60"/>
      <c r="O93" s="67"/>
      <c r="P93" s="57"/>
      <c r="Q93" s="70"/>
      <c r="R93" s="60"/>
      <c r="S93" s="67"/>
      <c r="T93" s="57"/>
      <c r="U93" s="70"/>
      <c r="V93" s="60"/>
      <c r="W93" s="67"/>
      <c r="X93" s="57"/>
      <c r="Y93" s="70"/>
      <c r="Z93" s="60"/>
      <c r="AA93" s="213">
        <f t="shared" si="38"/>
        <v>0</v>
      </c>
      <c r="AB93" s="214">
        <f t="shared" si="39"/>
        <v>0</v>
      </c>
      <c r="AC93" s="31"/>
      <c r="AD93" s="6"/>
      <c r="AE93" s="6"/>
    </row>
    <row r="94" spans="1:31" ht="20.399999999999999">
      <c r="A94" s="258"/>
      <c r="B94" s="259"/>
      <c r="C94" s="259"/>
      <c r="D94" s="259"/>
      <c r="E94" s="259"/>
      <c r="F94" s="260"/>
      <c r="G94" s="67"/>
      <c r="H94" s="57"/>
      <c r="I94" s="70"/>
      <c r="J94" s="60"/>
      <c r="K94" s="67"/>
      <c r="L94" s="57"/>
      <c r="M94" s="70"/>
      <c r="N94" s="60"/>
      <c r="O94" s="67"/>
      <c r="P94" s="57"/>
      <c r="Q94" s="70"/>
      <c r="R94" s="60"/>
      <c r="S94" s="67"/>
      <c r="T94" s="57"/>
      <c r="U94" s="70"/>
      <c r="V94" s="60"/>
      <c r="W94" s="67"/>
      <c r="X94" s="57"/>
      <c r="Y94" s="70"/>
      <c r="Z94" s="60"/>
      <c r="AA94" s="213">
        <f t="shared" si="38"/>
        <v>0</v>
      </c>
      <c r="AB94" s="214">
        <f t="shared" si="39"/>
        <v>0</v>
      </c>
      <c r="AC94" s="31"/>
      <c r="AD94" s="6"/>
      <c r="AE94" s="6"/>
    </row>
    <row r="95" spans="1:31" ht="21">
      <c r="A95" s="267" t="s">
        <v>71</v>
      </c>
      <c r="B95" s="268"/>
      <c r="C95" s="268"/>
      <c r="D95" s="268"/>
      <c r="E95" s="268"/>
      <c r="F95" s="269"/>
      <c r="G95" s="74"/>
      <c r="H95" s="197">
        <f>SUM(H96:H98)</f>
        <v>0</v>
      </c>
      <c r="I95" s="76"/>
      <c r="J95" s="204">
        <f>SUM(J96:J98)</f>
        <v>0</v>
      </c>
      <c r="K95" s="74"/>
      <c r="L95" s="197">
        <f>SUM(L96:L98)</f>
        <v>0</v>
      </c>
      <c r="M95" s="76"/>
      <c r="N95" s="204">
        <f>SUM(N96:N98)</f>
        <v>0</v>
      </c>
      <c r="O95" s="74"/>
      <c r="P95" s="197">
        <f>SUM(P96:P98)</f>
        <v>0</v>
      </c>
      <c r="Q95" s="76"/>
      <c r="R95" s="204">
        <f>SUM(R96:R98)</f>
        <v>0</v>
      </c>
      <c r="S95" s="74"/>
      <c r="T95" s="197">
        <f>SUM(T96:T98)</f>
        <v>0</v>
      </c>
      <c r="U95" s="76"/>
      <c r="V95" s="204">
        <f>SUM(V96:V98)</f>
        <v>0</v>
      </c>
      <c r="W95" s="74"/>
      <c r="X95" s="197">
        <f>SUM(X96:X98)</f>
        <v>0</v>
      </c>
      <c r="Y95" s="76"/>
      <c r="Z95" s="204">
        <f>SUM(Z96:Z98)</f>
        <v>0</v>
      </c>
      <c r="AA95" s="210">
        <f>X95+T95+P95+L95+H95</f>
        <v>0</v>
      </c>
      <c r="AB95" s="212">
        <f>Z95+V95+R95+N95+J95</f>
        <v>0</v>
      </c>
      <c r="AC95" s="30"/>
      <c r="AD95" s="6"/>
      <c r="AE95" s="6"/>
    </row>
    <row r="96" spans="1:31" ht="20.399999999999999">
      <c r="A96" s="264"/>
      <c r="B96" s="265"/>
      <c r="C96" s="265"/>
      <c r="D96" s="265"/>
      <c r="E96" s="265"/>
      <c r="F96" s="266"/>
      <c r="G96" s="67"/>
      <c r="H96" s="57"/>
      <c r="I96" s="70"/>
      <c r="J96" s="60"/>
      <c r="K96" s="67"/>
      <c r="L96" s="57"/>
      <c r="M96" s="70"/>
      <c r="N96" s="60"/>
      <c r="O96" s="67"/>
      <c r="P96" s="57"/>
      <c r="Q96" s="70"/>
      <c r="R96" s="60"/>
      <c r="S96" s="67"/>
      <c r="T96" s="57"/>
      <c r="U96" s="70"/>
      <c r="V96" s="60"/>
      <c r="W96" s="67"/>
      <c r="X96" s="57"/>
      <c r="Y96" s="70"/>
      <c r="Z96" s="60"/>
      <c r="AA96" s="213">
        <f t="shared" ref="AA96:AA98" si="40">X96+T96+P96+L96+H96</f>
        <v>0</v>
      </c>
      <c r="AB96" s="214">
        <f t="shared" ref="AB96:AB98" si="41">Z96+V96+R96+N96+J96</f>
        <v>0</v>
      </c>
      <c r="AC96" s="31"/>
      <c r="AD96" s="6"/>
      <c r="AE96" s="6"/>
    </row>
    <row r="97" spans="1:31" ht="20.399999999999999">
      <c r="A97" s="255"/>
      <c r="B97" s="256"/>
      <c r="C97" s="256"/>
      <c r="D97" s="256"/>
      <c r="E97" s="256"/>
      <c r="F97" s="257"/>
      <c r="G97" s="67"/>
      <c r="H97" s="57"/>
      <c r="I97" s="70"/>
      <c r="J97" s="60"/>
      <c r="K97" s="67"/>
      <c r="L97" s="57"/>
      <c r="M97" s="70"/>
      <c r="N97" s="60"/>
      <c r="O97" s="67"/>
      <c r="P97" s="57"/>
      <c r="Q97" s="70"/>
      <c r="R97" s="60"/>
      <c r="S97" s="67"/>
      <c r="T97" s="57"/>
      <c r="U97" s="70"/>
      <c r="V97" s="60"/>
      <c r="W97" s="67"/>
      <c r="X97" s="57"/>
      <c r="Y97" s="70"/>
      <c r="Z97" s="60"/>
      <c r="AA97" s="213">
        <f t="shared" si="40"/>
        <v>0</v>
      </c>
      <c r="AB97" s="214">
        <f t="shared" si="41"/>
        <v>0</v>
      </c>
      <c r="AC97" s="31"/>
      <c r="AD97" s="6"/>
      <c r="AE97" s="6"/>
    </row>
    <row r="98" spans="1:31" ht="20.399999999999999">
      <c r="A98" s="258"/>
      <c r="B98" s="259"/>
      <c r="C98" s="259"/>
      <c r="D98" s="259"/>
      <c r="E98" s="259"/>
      <c r="F98" s="260"/>
      <c r="G98" s="67"/>
      <c r="H98" s="57"/>
      <c r="I98" s="70"/>
      <c r="J98" s="60"/>
      <c r="K98" s="67"/>
      <c r="L98" s="57"/>
      <c r="M98" s="70"/>
      <c r="N98" s="60"/>
      <c r="O98" s="67"/>
      <c r="P98" s="57"/>
      <c r="Q98" s="70"/>
      <c r="R98" s="60"/>
      <c r="S98" s="67"/>
      <c r="T98" s="57"/>
      <c r="U98" s="70"/>
      <c r="V98" s="60"/>
      <c r="W98" s="67"/>
      <c r="X98" s="57"/>
      <c r="Y98" s="70"/>
      <c r="Z98" s="60"/>
      <c r="AA98" s="213">
        <f t="shared" si="40"/>
        <v>0</v>
      </c>
      <c r="AB98" s="214">
        <f t="shared" si="41"/>
        <v>0</v>
      </c>
      <c r="AC98" s="31"/>
      <c r="AD98" s="6"/>
      <c r="AE98" s="6"/>
    </row>
    <row r="99" spans="1:31" ht="21">
      <c r="A99" s="246" t="s">
        <v>72</v>
      </c>
      <c r="B99" s="247"/>
      <c r="C99" s="247"/>
      <c r="D99" s="247"/>
      <c r="E99" s="247"/>
      <c r="F99" s="248"/>
      <c r="G99" s="74"/>
      <c r="H99" s="196">
        <f>H100+H103+H106+H109+H112+H115+H118+H121+H124+H127+H130</f>
        <v>0</v>
      </c>
      <c r="I99" s="75"/>
      <c r="J99" s="196">
        <f>J100+J103+J106+J109+J112+J115+J118+J121+J124+J127+J130</f>
        <v>0</v>
      </c>
      <c r="K99" s="74"/>
      <c r="L99" s="196">
        <f>L100+L103+L106+L109+L112+L115+L118+L121+L124+L127+L130</f>
        <v>0</v>
      </c>
      <c r="M99" s="75"/>
      <c r="N99" s="196">
        <f>N100+N103+N106+N109+N112+N115+N118+N121+N124+N127+N130</f>
        <v>0</v>
      </c>
      <c r="O99" s="74"/>
      <c r="P99" s="196">
        <f>P100+P103+P106+P109+P112+P115+P118+P121+P124+P127+P130</f>
        <v>0</v>
      </c>
      <c r="Q99" s="75"/>
      <c r="R99" s="196">
        <f>R100+R103+R106+R109+R112+R115+R118+R121+R124+R127+R130</f>
        <v>0</v>
      </c>
      <c r="S99" s="74"/>
      <c r="T99" s="196">
        <f>T100+T103+T106+T109+T112+T115+T118+T121+T124+T127+T130</f>
        <v>0</v>
      </c>
      <c r="U99" s="75"/>
      <c r="V99" s="196">
        <f>V100+V103+V106+V109+V112+V115+V118+V121+V124+V127+V130</f>
        <v>0</v>
      </c>
      <c r="W99" s="74"/>
      <c r="X99" s="196">
        <f>X100+X103+X106+X109+X112+X115+X118+X121+X124+X127+X130</f>
        <v>0</v>
      </c>
      <c r="Y99" s="75"/>
      <c r="Z99" s="196">
        <f>Z100+Z103+Z106+Z109+Z112+Z115+Z118+Z121+Z124+Z127+Z130</f>
        <v>0</v>
      </c>
      <c r="AA99" s="210">
        <f t="shared" ref="AA99:AA134" si="42">X99+T99+P99+L99+H99</f>
        <v>0</v>
      </c>
      <c r="AB99" s="212">
        <f t="shared" ref="AB99:AB134" si="43">Z99+V99+R99+N99+J99</f>
        <v>0</v>
      </c>
      <c r="AC99" s="28"/>
      <c r="AD99" s="6"/>
      <c r="AE99" s="6"/>
    </row>
    <row r="100" spans="1:31" ht="21">
      <c r="A100" s="249" t="s">
        <v>73</v>
      </c>
      <c r="B100" s="250"/>
      <c r="C100" s="250"/>
      <c r="D100" s="250"/>
      <c r="E100" s="250"/>
      <c r="F100" s="251"/>
      <c r="G100" s="68"/>
      <c r="H100" s="198">
        <f>SUM(H101:H102)</f>
        <v>0</v>
      </c>
      <c r="I100" s="71"/>
      <c r="J100" s="198">
        <f>SUM(J101:J102)</f>
        <v>0</v>
      </c>
      <c r="K100" s="68"/>
      <c r="L100" s="198">
        <f>SUM(L101:L102)</f>
        <v>0</v>
      </c>
      <c r="M100" s="71"/>
      <c r="N100" s="198">
        <f>SUM(N101:N102)</f>
        <v>0</v>
      </c>
      <c r="O100" s="68"/>
      <c r="P100" s="198">
        <f>SUM(P101:P102)</f>
        <v>0</v>
      </c>
      <c r="Q100" s="71"/>
      <c r="R100" s="208">
        <f>SUM(R101:R102)</f>
        <v>0</v>
      </c>
      <c r="S100" s="68"/>
      <c r="T100" s="198">
        <f>SUM(T101:T102)</f>
        <v>0</v>
      </c>
      <c r="U100" s="71"/>
      <c r="V100" s="198">
        <f>SUM(V101:V102)</f>
        <v>0</v>
      </c>
      <c r="W100" s="68"/>
      <c r="X100" s="198">
        <f>SUM(X101:X102)</f>
        <v>0</v>
      </c>
      <c r="Y100" s="71"/>
      <c r="Z100" s="198">
        <f>SUM(Z101:Z102)</f>
        <v>0</v>
      </c>
      <c r="AA100" s="213">
        <f t="shared" si="42"/>
        <v>0</v>
      </c>
      <c r="AB100" s="214">
        <f t="shared" si="43"/>
        <v>0</v>
      </c>
      <c r="AC100" s="28"/>
      <c r="AD100" s="6"/>
      <c r="AE100" s="6"/>
    </row>
    <row r="101" spans="1:31" ht="20.399999999999999">
      <c r="A101" s="243" t="s">
        <v>74</v>
      </c>
      <c r="B101" s="244"/>
      <c r="C101" s="244"/>
      <c r="D101" s="244"/>
      <c r="E101" s="244"/>
      <c r="F101" s="245"/>
      <c r="G101" s="67"/>
      <c r="H101" s="57"/>
      <c r="I101" s="70"/>
      <c r="J101" s="60"/>
      <c r="K101" s="67"/>
      <c r="L101" s="57"/>
      <c r="M101" s="70"/>
      <c r="N101" s="60"/>
      <c r="O101" s="67"/>
      <c r="P101" s="57"/>
      <c r="Q101" s="70"/>
      <c r="R101" s="60"/>
      <c r="S101" s="67"/>
      <c r="T101" s="57"/>
      <c r="U101" s="70"/>
      <c r="V101" s="60"/>
      <c r="W101" s="67"/>
      <c r="X101" s="57"/>
      <c r="Y101" s="70"/>
      <c r="Z101" s="60"/>
      <c r="AA101" s="213"/>
      <c r="AB101" s="214"/>
      <c r="AC101" s="28"/>
      <c r="AD101" s="6"/>
      <c r="AE101" s="6"/>
    </row>
    <row r="102" spans="1:31" ht="20.399999999999999">
      <c r="A102" s="252" t="s">
        <v>75</v>
      </c>
      <c r="B102" s="253"/>
      <c r="C102" s="253"/>
      <c r="D102" s="253"/>
      <c r="E102" s="253"/>
      <c r="F102" s="254"/>
      <c r="G102" s="135"/>
      <c r="H102" s="136"/>
      <c r="I102" s="137"/>
      <c r="J102" s="138"/>
      <c r="K102" s="135"/>
      <c r="L102" s="136"/>
      <c r="M102" s="137"/>
      <c r="N102" s="138"/>
      <c r="O102" s="135"/>
      <c r="P102" s="136"/>
      <c r="Q102" s="137"/>
      <c r="R102" s="138"/>
      <c r="S102" s="135"/>
      <c r="T102" s="136"/>
      <c r="U102" s="137"/>
      <c r="V102" s="138"/>
      <c r="W102" s="135"/>
      <c r="X102" s="136"/>
      <c r="Y102" s="137"/>
      <c r="Z102" s="138"/>
      <c r="AA102" s="213"/>
      <c r="AB102" s="214"/>
      <c r="AC102" s="28"/>
      <c r="AD102" s="6"/>
      <c r="AE102" s="6"/>
    </row>
    <row r="103" spans="1:31" ht="21">
      <c r="A103" s="240" t="s">
        <v>76</v>
      </c>
      <c r="B103" s="241"/>
      <c r="C103" s="241"/>
      <c r="D103" s="241"/>
      <c r="E103" s="241"/>
      <c r="F103" s="242"/>
      <c r="G103" s="67"/>
      <c r="H103" s="195">
        <f>SUM(H104:H105)</f>
        <v>0</v>
      </c>
      <c r="I103" s="70"/>
      <c r="J103" s="195">
        <f>SUM(J104:J105)</f>
        <v>0</v>
      </c>
      <c r="K103" s="67"/>
      <c r="L103" s="195">
        <f>SUM(L104:L105)</f>
        <v>0</v>
      </c>
      <c r="M103" s="70"/>
      <c r="N103" s="195">
        <f>SUM(N104:N105)</f>
        <v>0</v>
      </c>
      <c r="O103" s="67"/>
      <c r="P103" s="195">
        <f>SUM(P104:P105)</f>
        <v>0</v>
      </c>
      <c r="Q103" s="70"/>
      <c r="R103" s="195">
        <f>SUM(R104:R105)</f>
        <v>0</v>
      </c>
      <c r="S103" s="67"/>
      <c r="T103" s="195">
        <f>SUM(T104:T105)</f>
        <v>0</v>
      </c>
      <c r="U103" s="70"/>
      <c r="V103" s="195">
        <f>SUM(V104:V105)</f>
        <v>0</v>
      </c>
      <c r="W103" s="67"/>
      <c r="X103" s="195">
        <f>SUM(X104:X105)</f>
        <v>0</v>
      </c>
      <c r="Y103" s="70"/>
      <c r="Z103" s="195">
        <f>SUM(Z104:Z105)</f>
        <v>0</v>
      </c>
      <c r="AA103" s="213">
        <f t="shared" si="42"/>
        <v>0</v>
      </c>
      <c r="AB103" s="214">
        <f t="shared" si="43"/>
        <v>0</v>
      </c>
      <c r="AC103" s="28"/>
      <c r="AD103" s="6"/>
      <c r="AE103" s="6"/>
    </row>
    <row r="104" spans="1:31" ht="20.399999999999999">
      <c r="A104" s="243" t="s">
        <v>74</v>
      </c>
      <c r="B104" s="244"/>
      <c r="C104" s="244"/>
      <c r="D104" s="244"/>
      <c r="E104" s="244"/>
      <c r="F104" s="245"/>
      <c r="G104" s="67"/>
      <c r="H104" s="57"/>
      <c r="I104" s="70"/>
      <c r="J104" s="57"/>
      <c r="K104" s="67"/>
      <c r="L104" s="57"/>
      <c r="M104" s="70"/>
      <c r="N104" s="57"/>
      <c r="O104" s="67"/>
      <c r="P104" s="57"/>
      <c r="Q104" s="70"/>
      <c r="R104" s="57"/>
      <c r="S104" s="67"/>
      <c r="T104" s="57"/>
      <c r="U104" s="70"/>
      <c r="V104" s="57"/>
      <c r="W104" s="67"/>
      <c r="X104" s="57"/>
      <c r="Y104" s="70"/>
      <c r="Z104" s="57"/>
      <c r="AA104" s="213"/>
      <c r="AB104" s="214"/>
      <c r="AC104" s="28"/>
      <c r="AD104" s="6"/>
      <c r="AE104" s="6"/>
    </row>
    <row r="105" spans="1:31" ht="20.399999999999999">
      <c r="A105" s="237" t="s">
        <v>75</v>
      </c>
      <c r="B105" s="238"/>
      <c r="C105" s="238"/>
      <c r="D105" s="238"/>
      <c r="E105" s="238"/>
      <c r="F105" s="239"/>
      <c r="G105" s="139"/>
      <c r="H105" s="140"/>
      <c r="I105" s="141"/>
      <c r="J105" s="140"/>
      <c r="K105" s="139"/>
      <c r="L105" s="140"/>
      <c r="M105" s="141"/>
      <c r="N105" s="140"/>
      <c r="O105" s="139"/>
      <c r="P105" s="140"/>
      <c r="Q105" s="141"/>
      <c r="R105" s="140"/>
      <c r="S105" s="139"/>
      <c r="T105" s="140"/>
      <c r="U105" s="141"/>
      <c r="V105" s="140"/>
      <c r="W105" s="139"/>
      <c r="X105" s="140"/>
      <c r="Y105" s="141"/>
      <c r="Z105" s="142"/>
      <c r="AA105" s="213"/>
      <c r="AB105" s="214"/>
      <c r="AC105" s="28"/>
      <c r="AD105" s="6"/>
      <c r="AE105" s="6"/>
    </row>
    <row r="106" spans="1:31" ht="21">
      <c r="A106" s="240" t="s">
        <v>77</v>
      </c>
      <c r="B106" s="241"/>
      <c r="C106" s="241"/>
      <c r="D106" s="241"/>
      <c r="E106" s="241"/>
      <c r="F106" s="242"/>
      <c r="G106" s="67"/>
      <c r="H106" s="195">
        <f>SUM(H107:H108)</f>
        <v>0</v>
      </c>
      <c r="I106" s="70"/>
      <c r="J106" s="195">
        <f>SUM(J107:J108)</f>
        <v>0</v>
      </c>
      <c r="K106" s="67"/>
      <c r="L106" s="195">
        <f>SUM(L107:L108)</f>
        <v>0</v>
      </c>
      <c r="M106" s="70"/>
      <c r="N106" s="195">
        <f>SUM(N107:N108)</f>
        <v>0</v>
      </c>
      <c r="O106" s="67"/>
      <c r="P106" s="195">
        <f>SUM(P107:P108)</f>
        <v>0</v>
      </c>
      <c r="Q106" s="70"/>
      <c r="R106" s="195">
        <f>SUM(R107:R108)</f>
        <v>0</v>
      </c>
      <c r="S106" s="67"/>
      <c r="T106" s="195">
        <f>SUM(T107:T108)</f>
        <v>0</v>
      </c>
      <c r="U106" s="70"/>
      <c r="V106" s="195">
        <f>SUM(V107:V108)</f>
        <v>0</v>
      </c>
      <c r="W106" s="67"/>
      <c r="X106" s="195">
        <f>SUM(X107:X108)</f>
        <v>0</v>
      </c>
      <c r="Y106" s="70"/>
      <c r="Z106" s="195">
        <f>SUM(Z107:Z108)</f>
        <v>0</v>
      </c>
      <c r="AA106" s="213">
        <f t="shared" si="42"/>
        <v>0</v>
      </c>
      <c r="AB106" s="214">
        <f t="shared" si="43"/>
        <v>0</v>
      </c>
      <c r="AC106" s="28"/>
      <c r="AD106" s="6"/>
      <c r="AE106" s="6"/>
    </row>
    <row r="107" spans="1:31" ht="20.399999999999999">
      <c r="A107" s="243" t="s">
        <v>74</v>
      </c>
      <c r="B107" s="244"/>
      <c r="C107" s="244"/>
      <c r="D107" s="244"/>
      <c r="E107" s="244"/>
      <c r="F107" s="245"/>
      <c r="G107" s="67"/>
      <c r="H107" s="57"/>
      <c r="I107" s="70"/>
      <c r="J107" s="57"/>
      <c r="K107" s="67"/>
      <c r="L107" s="57"/>
      <c r="M107" s="70"/>
      <c r="N107" s="57"/>
      <c r="O107" s="67"/>
      <c r="P107" s="57"/>
      <c r="Q107" s="70"/>
      <c r="R107" s="57"/>
      <c r="S107" s="67"/>
      <c r="T107" s="57"/>
      <c r="U107" s="70"/>
      <c r="V107" s="57"/>
      <c r="W107" s="67"/>
      <c r="X107" s="57"/>
      <c r="Y107" s="70"/>
      <c r="Z107" s="57"/>
      <c r="AA107" s="213"/>
      <c r="AB107" s="214"/>
      <c r="AC107" s="28"/>
      <c r="AD107" s="6"/>
      <c r="AE107" s="6"/>
    </row>
    <row r="108" spans="1:31" ht="20.399999999999999">
      <c r="A108" s="237" t="s">
        <v>75</v>
      </c>
      <c r="B108" s="238"/>
      <c r="C108" s="238"/>
      <c r="D108" s="238"/>
      <c r="E108" s="238"/>
      <c r="F108" s="239"/>
      <c r="G108" s="139"/>
      <c r="H108" s="140"/>
      <c r="I108" s="141"/>
      <c r="J108" s="140"/>
      <c r="K108" s="139"/>
      <c r="L108" s="140"/>
      <c r="M108" s="141"/>
      <c r="N108" s="140"/>
      <c r="O108" s="139"/>
      <c r="P108" s="140"/>
      <c r="Q108" s="141"/>
      <c r="R108" s="140"/>
      <c r="S108" s="139"/>
      <c r="T108" s="140"/>
      <c r="U108" s="141"/>
      <c r="V108" s="140"/>
      <c r="W108" s="139"/>
      <c r="X108" s="140"/>
      <c r="Y108" s="141"/>
      <c r="Z108" s="142"/>
      <c r="AA108" s="213"/>
      <c r="AB108" s="214"/>
      <c r="AC108" s="28"/>
      <c r="AD108" s="6"/>
      <c r="AE108" s="6"/>
    </row>
    <row r="109" spans="1:31" ht="21">
      <c r="A109" s="240" t="s">
        <v>78</v>
      </c>
      <c r="B109" s="241"/>
      <c r="C109" s="241"/>
      <c r="D109" s="241"/>
      <c r="E109" s="241"/>
      <c r="F109" s="242"/>
      <c r="G109" s="67"/>
      <c r="H109" s="195">
        <f>SUM(H110:H111)</f>
        <v>0</v>
      </c>
      <c r="I109" s="70"/>
      <c r="J109" s="195">
        <f>SUM(J110:J111)</f>
        <v>0</v>
      </c>
      <c r="K109" s="67"/>
      <c r="L109" s="195">
        <f>SUM(L110:L111)</f>
        <v>0</v>
      </c>
      <c r="M109" s="70"/>
      <c r="N109" s="195">
        <f>SUM(N110:N111)</f>
        <v>0</v>
      </c>
      <c r="O109" s="67"/>
      <c r="P109" s="195">
        <f>SUM(P110:P111)</f>
        <v>0</v>
      </c>
      <c r="Q109" s="70"/>
      <c r="R109" s="195">
        <f>SUM(R110:R111)</f>
        <v>0</v>
      </c>
      <c r="S109" s="67"/>
      <c r="T109" s="195">
        <f>SUM(T110:T111)</f>
        <v>0</v>
      </c>
      <c r="U109" s="70"/>
      <c r="V109" s="195">
        <f>SUM(V110:V111)</f>
        <v>0</v>
      </c>
      <c r="W109" s="67"/>
      <c r="X109" s="195">
        <f>SUM(X110:X111)</f>
        <v>0</v>
      </c>
      <c r="Y109" s="70"/>
      <c r="Z109" s="195">
        <f>SUM(Z110:Z111)</f>
        <v>0</v>
      </c>
      <c r="AA109" s="213">
        <f t="shared" si="42"/>
        <v>0</v>
      </c>
      <c r="AB109" s="214">
        <f t="shared" si="43"/>
        <v>0</v>
      </c>
      <c r="AC109" s="28"/>
      <c r="AD109" s="6"/>
      <c r="AE109" s="6"/>
    </row>
    <row r="110" spans="1:31" ht="20.399999999999999">
      <c r="A110" s="243" t="s">
        <v>74</v>
      </c>
      <c r="B110" s="244"/>
      <c r="C110" s="244"/>
      <c r="D110" s="244"/>
      <c r="E110" s="244"/>
      <c r="F110" s="245"/>
      <c r="G110" s="67"/>
      <c r="H110" s="57"/>
      <c r="I110" s="70"/>
      <c r="J110" s="57"/>
      <c r="K110" s="67"/>
      <c r="L110" s="57"/>
      <c r="M110" s="70"/>
      <c r="N110" s="57"/>
      <c r="O110" s="67"/>
      <c r="P110" s="57"/>
      <c r="Q110" s="70"/>
      <c r="R110" s="57"/>
      <c r="S110" s="67"/>
      <c r="T110" s="57"/>
      <c r="U110" s="70"/>
      <c r="V110" s="57"/>
      <c r="W110" s="67"/>
      <c r="X110" s="57"/>
      <c r="Y110" s="70"/>
      <c r="Z110" s="57"/>
      <c r="AA110" s="213"/>
      <c r="AB110" s="214"/>
      <c r="AC110" s="28"/>
      <c r="AD110" s="6"/>
      <c r="AE110" s="6"/>
    </row>
    <row r="111" spans="1:31" ht="20.399999999999999">
      <c r="A111" s="237" t="s">
        <v>75</v>
      </c>
      <c r="B111" s="238"/>
      <c r="C111" s="238"/>
      <c r="D111" s="238"/>
      <c r="E111" s="238"/>
      <c r="F111" s="239"/>
      <c r="G111" s="139"/>
      <c r="H111" s="140"/>
      <c r="I111" s="141"/>
      <c r="J111" s="140"/>
      <c r="K111" s="139"/>
      <c r="L111" s="140"/>
      <c r="M111" s="141"/>
      <c r="N111" s="140"/>
      <c r="O111" s="139"/>
      <c r="P111" s="140"/>
      <c r="Q111" s="141"/>
      <c r="R111" s="140"/>
      <c r="S111" s="139"/>
      <c r="T111" s="140"/>
      <c r="U111" s="141"/>
      <c r="V111" s="140"/>
      <c r="W111" s="139"/>
      <c r="X111" s="140"/>
      <c r="Y111" s="141"/>
      <c r="Z111" s="142"/>
      <c r="AA111" s="213"/>
      <c r="AB111" s="214"/>
      <c r="AC111" s="28"/>
      <c r="AD111" s="6"/>
      <c r="AE111" s="6"/>
    </row>
    <row r="112" spans="1:31" ht="21">
      <c r="A112" s="240" t="s">
        <v>79</v>
      </c>
      <c r="B112" s="241"/>
      <c r="C112" s="241"/>
      <c r="D112" s="241"/>
      <c r="E112" s="241"/>
      <c r="F112" s="242"/>
      <c r="G112" s="67"/>
      <c r="H112" s="195">
        <f>SUM(H113:H114)</f>
        <v>0</v>
      </c>
      <c r="I112" s="70"/>
      <c r="J112" s="195">
        <f>SUM(J113:J114)</f>
        <v>0</v>
      </c>
      <c r="K112" s="67"/>
      <c r="L112" s="195">
        <f>SUM(L113:L114)</f>
        <v>0</v>
      </c>
      <c r="M112" s="70"/>
      <c r="N112" s="195">
        <f>SUM(N113:N114)</f>
        <v>0</v>
      </c>
      <c r="O112" s="67"/>
      <c r="P112" s="195">
        <f>SUM(P113:P114)</f>
        <v>0</v>
      </c>
      <c r="Q112" s="70"/>
      <c r="R112" s="195">
        <f>SUM(R113:R114)</f>
        <v>0</v>
      </c>
      <c r="S112" s="67"/>
      <c r="T112" s="195">
        <f>SUM(T113:T114)</f>
        <v>0</v>
      </c>
      <c r="U112" s="70"/>
      <c r="V112" s="195">
        <f>SUM(V113:V114)</f>
        <v>0</v>
      </c>
      <c r="W112" s="67"/>
      <c r="X112" s="195">
        <f>SUM(X113:X114)</f>
        <v>0</v>
      </c>
      <c r="Y112" s="70"/>
      <c r="Z112" s="195">
        <f>SUM(Z113:Z114)</f>
        <v>0</v>
      </c>
      <c r="AA112" s="213">
        <f t="shared" si="42"/>
        <v>0</v>
      </c>
      <c r="AB112" s="214">
        <f t="shared" si="43"/>
        <v>0</v>
      </c>
      <c r="AC112" s="28"/>
      <c r="AD112" s="6"/>
      <c r="AE112" s="6"/>
    </row>
    <row r="113" spans="1:31" ht="20.399999999999999">
      <c r="A113" s="243" t="s">
        <v>74</v>
      </c>
      <c r="B113" s="244"/>
      <c r="C113" s="244"/>
      <c r="D113" s="244"/>
      <c r="E113" s="244"/>
      <c r="F113" s="245"/>
      <c r="G113" s="67"/>
      <c r="H113" s="57"/>
      <c r="I113" s="70"/>
      <c r="J113" s="57"/>
      <c r="K113" s="67"/>
      <c r="L113" s="57"/>
      <c r="M113" s="70"/>
      <c r="N113" s="57"/>
      <c r="O113" s="67"/>
      <c r="P113" s="57"/>
      <c r="Q113" s="70"/>
      <c r="R113" s="57"/>
      <c r="S113" s="67"/>
      <c r="T113" s="57"/>
      <c r="U113" s="70"/>
      <c r="V113" s="57"/>
      <c r="W113" s="67"/>
      <c r="X113" s="57"/>
      <c r="Y113" s="70"/>
      <c r="Z113" s="57"/>
      <c r="AA113" s="213"/>
      <c r="AB113" s="214"/>
      <c r="AC113" s="28"/>
      <c r="AD113" s="6"/>
      <c r="AE113" s="6"/>
    </row>
    <row r="114" spans="1:31" ht="20.399999999999999">
      <c r="A114" s="237" t="s">
        <v>75</v>
      </c>
      <c r="B114" s="238"/>
      <c r="C114" s="238"/>
      <c r="D114" s="238"/>
      <c r="E114" s="238"/>
      <c r="F114" s="239"/>
      <c r="G114" s="139"/>
      <c r="H114" s="140"/>
      <c r="I114" s="141"/>
      <c r="J114" s="140"/>
      <c r="K114" s="139"/>
      <c r="L114" s="140"/>
      <c r="M114" s="141"/>
      <c r="N114" s="140"/>
      <c r="O114" s="139"/>
      <c r="P114" s="140"/>
      <c r="Q114" s="141"/>
      <c r="R114" s="140"/>
      <c r="S114" s="139"/>
      <c r="T114" s="140"/>
      <c r="U114" s="141"/>
      <c r="V114" s="140"/>
      <c r="W114" s="139"/>
      <c r="X114" s="140"/>
      <c r="Y114" s="141"/>
      <c r="Z114" s="142"/>
      <c r="AA114" s="213"/>
      <c r="AB114" s="214"/>
      <c r="AC114" s="28"/>
      <c r="AD114" s="6"/>
      <c r="AE114" s="6"/>
    </row>
    <row r="115" spans="1:31" ht="21">
      <c r="A115" s="240" t="s">
        <v>80</v>
      </c>
      <c r="B115" s="241"/>
      <c r="C115" s="241"/>
      <c r="D115" s="241"/>
      <c r="E115" s="241"/>
      <c r="F115" s="242"/>
      <c r="G115" s="67"/>
      <c r="H115" s="195">
        <f>SUM(H116:H117)</f>
        <v>0</v>
      </c>
      <c r="I115" s="70"/>
      <c r="J115" s="195">
        <f>SUM(J116:J117)</f>
        <v>0</v>
      </c>
      <c r="K115" s="67"/>
      <c r="L115" s="195">
        <f>SUM(L116:L117)</f>
        <v>0</v>
      </c>
      <c r="M115" s="70"/>
      <c r="N115" s="195">
        <f>SUM(N116:N117)</f>
        <v>0</v>
      </c>
      <c r="O115" s="67"/>
      <c r="P115" s="195">
        <f>SUM(P116:P117)</f>
        <v>0</v>
      </c>
      <c r="Q115" s="70"/>
      <c r="R115" s="195">
        <f>SUM(R116:R117)</f>
        <v>0</v>
      </c>
      <c r="S115" s="67"/>
      <c r="T115" s="195">
        <f>SUM(T116:T117)</f>
        <v>0</v>
      </c>
      <c r="U115" s="70"/>
      <c r="V115" s="195">
        <f>SUM(V116:V117)</f>
        <v>0</v>
      </c>
      <c r="W115" s="67"/>
      <c r="X115" s="195">
        <f>SUM(X116:X117)</f>
        <v>0</v>
      </c>
      <c r="Y115" s="70"/>
      <c r="Z115" s="195">
        <f>SUM(Z116:Z117)</f>
        <v>0</v>
      </c>
      <c r="AA115" s="213">
        <f t="shared" si="42"/>
        <v>0</v>
      </c>
      <c r="AB115" s="214">
        <f t="shared" si="43"/>
        <v>0</v>
      </c>
      <c r="AC115" s="28"/>
      <c r="AD115" s="6"/>
      <c r="AE115" s="6"/>
    </row>
    <row r="116" spans="1:31" ht="20.399999999999999">
      <c r="A116" s="243" t="s">
        <v>74</v>
      </c>
      <c r="B116" s="244"/>
      <c r="C116" s="244"/>
      <c r="D116" s="244"/>
      <c r="E116" s="244"/>
      <c r="F116" s="245"/>
      <c r="G116" s="67"/>
      <c r="H116" s="57"/>
      <c r="I116" s="70"/>
      <c r="J116" s="57"/>
      <c r="K116" s="67"/>
      <c r="L116" s="57"/>
      <c r="M116" s="70"/>
      <c r="N116" s="57"/>
      <c r="O116" s="67"/>
      <c r="P116" s="57"/>
      <c r="Q116" s="70"/>
      <c r="R116" s="57"/>
      <c r="S116" s="67"/>
      <c r="T116" s="57"/>
      <c r="U116" s="70"/>
      <c r="V116" s="57"/>
      <c r="W116" s="67"/>
      <c r="X116" s="57"/>
      <c r="Y116" s="70"/>
      <c r="Z116" s="57"/>
      <c r="AA116" s="213"/>
      <c r="AB116" s="214"/>
      <c r="AC116" s="28"/>
      <c r="AD116" s="6"/>
      <c r="AE116" s="6"/>
    </row>
    <row r="117" spans="1:31" ht="20.399999999999999">
      <c r="A117" s="237" t="s">
        <v>75</v>
      </c>
      <c r="B117" s="238"/>
      <c r="C117" s="238"/>
      <c r="D117" s="238"/>
      <c r="E117" s="238"/>
      <c r="F117" s="239"/>
      <c r="G117" s="139"/>
      <c r="H117" s="140"/>
      <c r="I117" s="141"/>
      <c r="J117" s="140"/>
      <c r="K117" s="139"/>
      <c r="L117" s="140"/>
      <c r="M117" s="141"/>
      <c r="N117" s="140"/>
      <c r="O117" s="139"/>
      <c r="P117" s="140"/>
      <c r="Q117" s="141"/>
      <c r="R117" s="140"/>
      <c r="S117" s="139"/>
      <c r="T117" s="140"/>
      <c r="U117" s="141"/>
      <c r="V117" s="140"/>
      <c r="W117" s="139"/>
      <c r="X117" s="140"/>
      <c r="Y117" s="141"/>
      <c r="Z117" s="142"/>
      <c r="AA117" s="213"/>
      <c r="AB117" s="214"/>
      <c r="AC117" s="28"/>
      <c r="AD117" s="6"/>
      <c r="AE117" s="6"/>
    </row>
    <row r="118" spans="1:31" ht="21">
      <c r="A118" s="240" t="s">
        <v>81</v>
      </c>
      <c r="B118" s="241"/>
      <c r="C118" s="241"/>
      <c r="D118" s="241"/>
      <c r="E118" s="241"/>
      <c r="F118" s="242"/>
      <c r="G118" s="67"/>
      <c r="H118" s="195">
        <f>SUM(H119:H120)</f>
        <v>0</v>
      </c>
      <c r="I118" s="70"/>
      <c r="J118" s="195">
        <f>SUM(J119:J120)</f>
        <v>0</v>
      </c>
      <c r="K118" s="67"/>
      <c r="L118" s="195">
        <f>SUM(L119:L120)</f>
        <v>0</v>
      </c>
      <c r="M118" s="70"/>
      <c r="N118" s="195">
        <f>SUM(N119:N120)</f>
        <v>0</v>
      </c>
      <c r="O118" s="67"/>
      <c r="P118" s="195">
        <f>SUM(P119:P120)</f>
        <v>0</v>
      </c>
      <c r="Q118" s="70"/>
      <c r="R118" s="195">
        <f>SUM(R119:R120)</f>
        <v>0</v>
      </c>
      <c r="S118" s="67"/>
      <c r="T118" s="195">
        <f>SUM(T119:T120)</f>
        <v>0</v>
      </c>
      <c r="U118" s="70"/>
      <c r="V118" s="195">
        <f>SUM(V119:V120)</f>
        <v>0</v>
      </c>
      <c r="W118" s="67"/>
      <c r="X118" s="195">
        <f>SUM(X119:X120)</f>
        <v>0</v>
      </c>
      <c r="Y118" s="70"/>
      <c r="Z118" s="195">
        <f>SUM(Z119:Z120)</f>
        <v>0</v>
      </c>
      <c r="AA118" s="213">
        <f t="shared" si="42"/>
        <v>0</v>
      </c>
      <c r="AB118" s="214">
        <f t="shared" si="43"/>
        <v>0</v>
      </c>
      <c r="AC118" s="28"/>
      <c r="AD118" s="6"/>
      <c r="AE118" s="6"/>
    </row>
    <row r="119" spans="1:31" ht="20.399999999999999">
      <c r="A119" s="243" t="s">
        <v>74</v>
      </c>
      <c r="B119" s="244"/>
      <c r="C119" s="244"/>
      <c r="D119" s="244"/>
      <c r="E119" s="244"/>
      <c r="F119" s="245"/>
      <c r="G119" s="67"/>
      <c r="H119" s="57"/>
      <c r="I119" s="70"/>
      <c r="J119" s="57"/>
      <c r="K119" s="67"/>
      <c r="L119" s="57"/>
      <c r="M119" s="70"/>
      <c r="N119" s="57"/>
      <c r="O119" s="67"/>
      <c r="P119" s="57"/>
      <c r="Q119" s="70"/>
      <c r="R119" s="57"/>
      <c r="S119" s="67"/>
      <c r="T119" s="57"/>
      <c r="U119" s="70"/>
      <c r="V119" s="57"/>
      <c r="W119" s="67"/>
      <c r="X119" s="57"/>
      <c r="Y119" s="70"/>
      <c r="Z119" s="57"/>
      <c r="AA119" s="213"/>
      <c r="AB119" s="214"/>
      <c r="AC119" s="28"/>
      <c r="AD119" s="6"/>
      <c r="AE119" s="6"/>
    </row>
    <row r="120" spans="1:31" ht="20.399999999999999">
      <c r="A120" s="237" t="s">
        <v>75</v>
      </c>
      <c r="B120" s="238"/>
      <c r="C120" s="238"/>
      <c r="D120" s="238"/>
      <c r="E120" s="238"/>
      <c r="F120" s="239"/>
      <c r="G120" s="139"/>
      <c r="H120" s="140"/>
      <c r="I120" s="141"/>
      <c r="J120" s="140"/>
      <c r="K120" s="139"/>
      <c r="L120" s="140"/>
      <c r="M120" s="141"/>
      <c r="N120" s="140"/>
      <c r="O120" s="139"/>
      <c r="P120" s="140"/>
      <c r="Q120" s="141"/>
      <c r="R120" s="140"/>
      <c r="S120" s="139"/>
      <c r="T120" s="140"/>
      <c r="U120" s="141"/>
      <c r="V120" s="140"/>
      <c r="W120" s="139"/>
      <c r="X120" s="140"/>
      <c r="Y120" s="141"/>
      <c r="Z120" s="142"/>
      <c r="AA120" s="213"/>
      <c r="AB120" s="214"/>
      <c r="AC120" s="28"/>
      <c r="AD120" s="6"/>
      <c r="AE120" s="6"/>
    </row>
    <row r="121" spans="1:31" ht="21">
      <c r="A121" s="240" t="s">
        <v>82</v>
      </c>
      <c r="B121" s="241"/>
      <c r="C121" s="241"/>
      <c r="D121" s="241"/>
      <c r="E121" s="241"/>
      <c r="F121" s="242"/>
      <c r="G121" s="67"/>
      <c r="H121" s="195">
        <f>SUM(H122:H123)</f>
        <v>0</v>
      </c>
      <c r="I121" s="70"/>
      <c r="J121" s="195">
        <f>SUM(J122:J123)</f>
        <v>0</v>
      </c>
      <c r="K121" s="67"/>
      <c r="L121" s="195">
        <f>SUM(L122:L123)</f>
        <v>0</v>
      </c>
      <c r="M121" s="70"/>
      <c r="N121" s="195">
        <f>SUM(N122:N123)</f>
        <v>0</v>
      </c>
      <c r="O121" s="67"/>
      <c r="P121" s="195">
        <f>SUM(P122:P123)</f>
        <v>0</v>
      </c>
      <c r="Q121" s="70"/>
      <c r="R121" s="195">
        <f>SUM(R122:R123)</f>
        <v>0</v>
      </c>
      <c r="S121" s="67"/>
      <c r="T121" s="195">
        <f>SUM(T122:T123)</f>
        <v>0</v>
      </c>
      <c r="U121" s="70"/>
      <c r="V121" s="195">
        <f>SUM(V122:V123)</f>
        <v>0</v>
      </c>
      <c r="W121" s="67"/>
      <c r="X121" s="195">
        <f>SUM(X122:X123)</f>
        <v>0</v>
      </c>
      <c r="Y121" s="70"/>
      <c r="Z121" s="195">
        <f>SUM(Z122:Z123)</f>
        <v>0</v>
      </c>
      <c r="AA121" s="213">
        <f t="shared" si="42"/>
        <v>0</v>
      </c>
      <c r="AB121" s="214">
        <f t="shared" si="43"/>
        <v>0</v>
      </c>
      <c r="AC121" s="28"/>
      <c r="AD121" s="6"/>
      <c r="AE121" s="6"/>
    </row>
    <row r="122" spans="1:31" ht="20.399999999999999">
      <c r="A122" s="243" t="s">
        <v>74</v>
      </c>
      <c r="B122" s="244"/>
      <c r="C122" s="244"/>
      <c r="D122" s="244"/>
      <c r="E122" s="244"/>
      <c r="F122" s="245"/>
      <c r="G122" s="67"/>
      <c r="H122" s="57"/>
      <c r="I122" s="70"/>
      <c r="J122" s="57"/>
      <c r="K122" s="67"/>
      <c r="L122" s="57"/>
      <c r="M122" s="70"/>
      <c r="N122" s="57"/>
      <c r="O122" s="67"/>
      <c r="P122" s="57"/>
      <c r="Q122" s="70"/>
      <c r="R122" s="57"/>
      <c r="S122" s="67"/>
      <c r="T122" s="57"/>
      <c r="U122" s="70"/>
      <c r="V122" s="57"/>
      <c r="W122" s="67"/>
      <c r="X122" s="57"/>
      <c r="Y122" s="70"/>
      <c r="Z122" s="57"/>
      <c r="AA122" s="213"/>
      <c r="AB122" s="214"/>
      <c r="AC122" s="28"/>
      <c r="AD122" s="6"/>
      <c r="AE122" s="6"/>
    </row>
    <row r="123" spans="1:31" ht="20.399999999999999">
      <c r="A123" s="237" t="s">
        <v>75</v>
      </c>
      <c r="B123" s="238"/>
      <c r="C123" s="238"/>
      <c r="D123" s="238"/>
      <c r="E123" s="238"/>
      <c r="F123" s="239"/>
      <c r="G123" s="139"/>
      <c r="H123" s="140"/>
      <c r="I123" s="141"/>
      <c r="J123" s="140"/>
      <c r="K123" s="139"/>
      <c r="L123" s="140"/>
      <c r="M123" s="141"/>
      <c r="N123" s="140"/>
      <c r="O123" s="139"/>
      <c r="P123" s="140"/>
      <c r="Q123" s="141"/>
      <c r="R123" s="140"/>
      <c r="S123" s="139"/>
      <c r="T123" s="140"/>
      <c r="U123" s="141"/>
      <c r="V123" s="140"/>
      <c r="W123" s="139"/>
      <c r="X123" s="140"/>
      <c r="Y123" s="141"/>
      <c r="Z123" s="142"/>
      <c r="AA123" s="213"/>
      <c r="AB123" s="214"/>
      <c r="AC123" s="28"/>
      <c r="AD123" s="6"/>
      <c r="AE123" s="6"/>
    </row>
    <row r="124" spans="1:31" ht="21">
      <c r="A124" s="240" t="s">
        <v>83</v>
      </c>
      <c r="B124" s="241"/>
      <c r="C124" s="241"/>
      <c r="D124" s="241"/>
      <c r="E124" s="241"/>
      <c r="F124" s="242"/>
      <c r="G124" s="67"/>
      <c r="H124" s="195">
        <f>SUM(H125:H126)</f>
        <v>0</v>
      </c>
      <c r="I124" s="70"/>
      <c r="J124" s="195">
        <f>SUM(J125:J126)</f>
        <v>0</v>
      </c>
      <c r="K124" s="67"/>
      <c r="L124" s="195">
        <f>SUM(L125:L126)</f>
        <v>0</v>
      </c>
      <c r="M124" s="70"/>
      <c r="N124" s="195">
        <f>SUM(N125:N126)</f>
        <v>0</v>
      </c>
      <c r="O124" s="67"/>
      <c r="P124" s="195">
        <f>SUM(P125:P126)</f>
        <v>0</v>
      </c>
      <c r="Q124" s="70"/>
      <c r="R124" s="195">
        <f>SUM(R125:R126)</f>
        <v>0</v>
      </c>
      <c r="S124" s="67"/>
      <c r="T124" s="195">
        <f>SUM(T125:T126)</f>
        <v>0</v>
      </c>
      <c r="U124" s="70"/>
      <c r="V124" s="195">
        <f>SUM(V125:V126)</f>
        <v>0</v>
      </c>
      <c r="W124" s="67"/>
      <c r="X124" s="195">
        <f>SUM(X125:X126)</f>
        <v>0</v>
      </c>
      <c r="Y124" s="70"/>
      <c r="Z124" s="195">
        <f>SUM(Z125:Z126)</f>
        <v>0</v>
      </c>
      <c r="AA124" s="213">
        <f t="shared" si="42"/>
        <v>0</v>
      </c>
      <c r="AB124" s="214">
        <f t="shared" si="43"/>
        <v>0</v>
      </c>
      <c r="AC124" s="28"/>
      <c r="AD124" s="6"/>
      <c r="AE124" s="6"/>
    </row>
    <row r="125" spans="1:31" ht="20.399999999999999">
      <c r="A125" s="243" t="s">
        <v>74</v>
      </c>
      <c r="B125" s="244"/>
      <c r="C125" s="244"/>
      <c r="D125" s="244"/>
      <c r="E125" s="244"/>
      <c r="F125" s="245"/>
      <c r="G125" s="67"/>
      <c r="H125" s="57"/>
      <c r="I125" s="70"/>
      <c r="J125" s="57"/>
      <c r="K125" s="67"/>
      <c r="L125" s="57"/>
      <c r="M125" s="70"/>
      <c r="N125" s="57"/>
      <c r="O125" s="67"/>
      <c r="P125" s="57"/>
      <c r="Q125" s="70"/>
      <c r="R125" s="57"/>
      <c r="S125" s="67"/>
      <c r="T125" s="57"/>
      <c r="U125" s="70"/>
      <c r="V125" s="57"/>
      <c r="W125" s="67"/>
      <c r="X125" s="57"/>
      <c r="Y125" s="70"/>
      <c r="Z125" s="57"/>
      <c r="AA125" s="213"/>
      <c r="AB125" s="214"/>
      <c r="AC125" s="28"/>
      <c r="AD125" s="6"/>
      <c r="AE125" s="6"/>
    </row>
    <row r="126" spans="1:31" ht="20.399999999999999">
      <c r="A126" s="237" t="s">
        <v>75</v>
      </c>
      <c r="B126" s="238"/>
      <c r="C126" s="238"/>
      <c r="D126" s="238"/>
      <c r="E126" s="238"/>
      <c r="F126" s="239"/>
      <c r="G126" s="139"/>
      <c r="H126" s="140"/>
      <c r="I126" s="141"/>
      <c r="J126" s="140"/>
      <c r="K126" s="139"/>
      <c r="L126" s="140"/>
      <c r="M126" s="141"/>
      <c r="N126" s="140"/>
      <c r="O126" s="139"/>
      <c r="P126" s="140"/>
      <c r="Q126" s="141"/>
      <c r="R126" s="140"/>
      <c r="S126" s="139"/>
      <c r="T126" s="140"/>
      <c r="U126" s="141"/>
      <c r="V126" s="140"/>
      <c r="W126" s="139"/>
      <c r="X126" s="140"/>
      <c r="Y126" s="141"/>
      <c r="Z126" s="142"/>
      <c r="AA126" s="213"/>
      <c r="AB126" s="214"/>
      <c r="AC126" s="28"/>
      <c r="AD126" s="6"/>
      <c r="AE126" s="6"/>
    </row>
    <row r="127" spans="1:31" ht="21">
      <c r="A127" s="240" t="s">
        <v>84</v>
      </c>
      <c r="B127" s="241"/>
      <c r="C127" s="241"/>
      <c r="D127" s="241"/>
      <c r="E127" s="241"/>
      <c r="F127" s="242"/>
      <c r="G127" s="67"/>
      <c r="H127" s="195">
        <f>SUM(H128:H129)</f>
        <v>0</v>
      </c>
      <c r="I127" s="70"/>
      <c r="J127" s="195">
        <f>SUM(J128:J129)</f>
        <v>0</v>
      </c>
      <c r="K127" s="67"/>
      <c r="L127" s="195">
        <f>SUM(L128:L129)</f>
        <v>0</v>
      </c>
      <c r="M127" s="70"/>
      <c r="N127" s="195">
        <f>SUM(N128:N129)</f>
        <v>0</v>
      </c>
      <c r="O127" s="67"/>
      <c r="P127" s="195">
        <f>SUM(P128:P129)</f>
        <v>0</v>
      </c>
      <c r="Q127" s="70"/>
      <c r="R127" s="195">
        <f>SUM(R128:R129)</f>
        <v>0</v>
      </c>
      <c r="S127" s="67"/>
      <c r="T127" s="195">
        <f>SUM(T128:T129)</f>
        <v>0</v>
      </c>
      <c r="U127" s="70"/>
      <c r="V127" s="195">
        <f>SUM(V128:V129)</f>
        <v>0</v>
      </c>
      <c r="W127" s="67"/>
      <c r="X127" s="195">
        <f>SUM(X128:X129)</f>
        <v>0</v>
      </c>
      <c r="Y127" s="70"/>
      <c r="Z127" s="195">
        <f>SUM(Z128:Z129)</f>
        <v>0</v>
      </c>
      <c r="AA127" s="213">
        <f t="shared" si="42"/>
        <v>0</v>
      </c>
      <c r="AB127" s="214">
        <f t="shared" si="43"/>
        <v>0</v>
      </c>
      <c r="AC127" s="28"/>
      <c r="AD127" s="6"/>
      <c r="AE127" s="6"/>
    </row>
    <row r="128" spans="1:31" ht="20.399999999999999">
      <c r="A128" s="243" t="s">
        <v>74</v>
      </c>
      <c r="B128" s="244"/>
      <c r="C128" s="244"/>
      <c r="D128" s="244"/>
      <c r="E128" s="244"/>
      <c r="F128" s="245"/>
      <c r="G128" s="67"/>
      <c r="H128" s="57"/>
      <c r="I128" s="70"/>
      <c r="J128" s="57"/>
      <c r="K128" s="67"/>
      <c r="L128" s="57"/>
      <c r="M128" s="70"/>
      <c r="N128" s="57"/>
      <c r="O128" s="67"/>
      <c r="P128" s="57"/>
      <c r="Q128" s="70"/>
      <c r="R128" s="57"/>
      <c r="S128" s="67"/>
      <c r="T128" s="57"/>
      <c r="U128" s="70"/>
      <c r="V128" s="57"/>
      <c r="W128" s="67"/>
      <c r="X128" s="57"/>
      <c r="Y128" s="70"/>
      <c r="Z128" s="57"/>
      <c r="AA128" s="213"/>
      <c r="AB128" s="214"/>
      <c r="AC128" s="28"/>
      <c r="AD128" s="6"/>
      <c r="AE128" s="6"/>
    </row>
    <row r="129" spans="1:31" ht="20.399999999999999">
      <c r="A129" s="237" t="s">
        <v>75</v>
      </c>
      <c r="B129" s="238"/>
      <c r="C129" s="238"/>
      <c r="D129" s="238"/>
      <c r="E129" s="238"/>
      <c r="F129" s="239"/>
      <c r="G129" s="139"/>
      <c r="H129" s="140"/>
      <c r="I129" s="141"/>
      <c r="J129" s="140"/>
      <c r="K129" s="139"/>
      <c r="L129" s="140"/>
      <c r="M129" s="141"/>
      <c r="N129" s="140"/>
      <c r="O129" s="139"/>
      <c r="P129" s="140"/>
      <c r="Q129" s="141"/>
      <c r="R129" s="140"/>
      <c r="S129" s="139"/>
      <c r="T129" s="140"/>
      <c r="U129" s="141"/>
      <c r="V129" s="140"/>
      <c r="W129" s="139"/>
      <c r="X129" s="140"/>
      <c r="Y129" s="141"/>
      <c r="Z129" s="142"/>
      <c r="AA129" s="213"/>
      <c r="AB129" s="214"/>
      <c r="AC129" s="28"/>
      <c r="AD129" s="6"/>
      <c r="AE129" s="6"/>
    </row>
    <row r="130" spans="1:31" ht="21">
      <c r="A130" s="240" t="s">
        <v>85</v>
      </c>
      <c r="B130" s="241"/>
      <c r="C130" s="241"/>
      <c r="D130" s="241"/>
      <c r="E130" s="241"/>
      <c r="F130" s="242"/>
      <c r="G130" s="67"/>
      <c r="H130" s="195">
        <f>SUM(H131:H132)</f>
        <v>0</v>
      </c>
      <c r="I130" s="70"/>
      <c r="J130" s="195">
        <f>SUM(J131:J132)</f>
        <v>0</v>
      </c>
      <c r="K130" s="67"/>
      <c r="L130" s="195">
        <f>SUM(L131:L132)</f>
        <v>0</v>
      </c>
      <c r="M130" s="70"/>
      <c r="N130" s="195">
        <f>SUM(N131:N132)</f>
        <v>0</v>
      </c>
      <c r="O130" s="67"/>
      <c r="P130" s="195">
        <f>SUM(P131:P132)</f>
        <v>0</v>
      </c>
      <c r="Q130" s="70"/>
      <c r="R130" s="195">
        <f>SUM(R131:R132)</f>
        <v>0</v>
      </c>
      <c r="S130" s="67"/>
      <c r="T130" s="195">
        <f>SUM(T131:T132)</f>
        <v>0</v>
      </c>
      <c r="U130" s="70"/>
      <c r="V130" s="195">
        <f>SUM(V131:V132)</f>
        <v>0</v>
      </c>
      <c r="W130" s="67"/>
      <c r="X130" s="195">
        <f>SUM(X131:X132)</f>
        <v>0</v>
      </c>
      <c r="Y130" s="70"/>
      <c r="Z130" s="195">
        <f>SUM(Z131:Z132)</f>
        <v>0</v>
      </c>
      <c r="AA130" s="213">
        <f t="shared" si="42"/>
        <v>0</v>
      </c>
      <c r="AB130" s="214">
        <f t="shared" si="43"/>
        <v>0</v>
      </c>
      <c r="AC130" s="28"/>
      <c r="AD130" s="6"/>
      <c r="AE130" s="6"/>
    </row>
    <row r="131" spans="1:31" ht="20.399999999999999">
      <c r="A131" s="243" t="s">
        <v>74</v>
      </c>
      <c r="B131" s="244"/>
      <c r="C131" s="244"/>
      <c r="D131" s="244"/>
      <c r="E131" s="244"/>
      <c r="F131" s="245"/>
      <c r="G131" s="67"/>
      <c r="H131" s="57"/>
      <c r="I131" s="70"/>
      <c r="J131" s="60"/>
      <c r="K131" s="67"/>
      <c r="L131" s="57"/>
      <c r="M131" s="70"/>
      <c r="N131" s="60"/>
      <c r="O131" s="67"/>
      <c r="P131" s="57"/>
      <c r="Q131" s="70"/>
      <c r="R131" s="60"/>
      <c r="S131" s="67"/>
      <c r="T131" s="57"/>
      <c r="U131" s="70"/>
      <c r="V131" s="60"/>
      <c r="W131" s="67"/>
      <c r="X131" s="57"/>
      <c r="Y131" s="70"/>
      <c r="Z131" s="60"/>
      <c r="AA131" s="213"/>
      <c r="AB131" s="214"/>
      <c r="AC131" s="28"/>
      <c r="AD131" s="6"/>
      <c r="AE131" s="6"/>
    </row>
    <row r="132" spans="1:31" ht="20.399999999999999">
      <c r="A132" s="243" t="s">
        <v>75</v>
      </c>
      <c r="B132" s="244"/>
      <c r="C132" s="244"/>
      <c r="D132" s="244"/>
      <c r="E132" s="244"/>
      <c r="F132" s="245"/>
      <c r="G132" s="69"/>
      <c r="H132" s="59"/>
      <c r="I132" s="72"/>
      <c r="J132" s="62"/>
      <c r="K132" s="69"/>
      <c r="L132" s="59"/>
      <c r="M132" s="72"/>
      <c r="N132" s="62"/>
      <c r="O132" s="69"/>
      <c r="P132" s="59"/>
      <c r="Q132" s="72"/>
      <c r="R132" s="62"/>
      <c r="S132" s="69"/>
      <c r="T132" s="59"/>
      <c r="U132" s="72"/>
      <c r="V132" s="62"/>
      <c r="W132" s="69"/>
      <c r="X132" s="59"/>
      <c r="Y132" s="72"/>
      <c r="Z132" s="62"/>
      <c r="AA132" s="213"/>
      <c r="AB132" s="214"/>
      <c r="AC132" s="28"/>
      <c r="AD132" s="6"/>
      <c r="AE132" s="6"/>
    </row>
    <row r="133" spans="1:31" ht="21">
      <c r="A133" s="42" t="s">
        <v>86</v>
      </c>
      <c r="B133" s="16"/>
      <c r="C133" s="16"/>
      <c r="D133" s="16"/>
      <c r="E133" s="16"/>
      <c r="F133" s="43"/>
      <c r="G133" s="74"/>
      <c r="H133" s="196">
        <f>SUM(H134)</f>
        <v>0</v>
      </c>
      <c r="I133" s="75"/>
      <c r="J133" s="203">
        <f>SUM(J134)</f>
        <v>0</v>
      </c>
      <c r="K133" s="73"/>
      <c r="L133" s="196">
        <f>SUM(L134)</f>
        <v>0</v>
      </c>
      <c r="M133" s="75"/>
      <c r="N133" s="203">
        <f>SUM(N134)</f>
        <v>0</v>
      </c>
      <c r="O133" s="73"/>
      <c r="P133" s="196">
        <f>SUM(P134)</f>
        <v>0</v>
      </c>
      <c r="Q133" s="75"/>
      <c r="R133" s="203">
        <f>SUM(R134)</f>
        <v>0</v>
      </c>
      <c r="S133" s="73"/>
      <c r="T133" s="196">
        <f>SUM(T134)</f>
        <v>0</v>
      </c>
      <c r="U133" s="75"/>
      <c r="V133" s="203">
        <f>SUM(V134)</f>
        <v>0</v>
      </c>
      <c r="W133" s="73"/>
      <c r="X133" s="196">
        <f>SUM(X134)</f>
        <v>0</v>
      </c>
      <c r="Y133" s="75"/>
      <c r="Z133" s="203">
        <f>SUM(Z134)</f>
        <v>0</v>
      </c>
      <c r="AA133" s="210">
        <f t="shared" si="42"/>
        <v>0</v>
      </c>
      <c r="AB133" s="215">
        <f t="shared" si="43"/>
        <v>0</v>
      </c>
      <c r="AC133" s="32" t="s">
        <v>87</v>
      </c>
      <c r="AD133" s="6"/>
      <c r="AE133" s="6"/>
    </row>
    <row r="134" spans="1:31" ht="21" thickBot="1">
      <c r="A134" s="148" t="s">
        <v>88</v>
      </c>
      <c r="B134" s="149"/>
      <c r="C134" s="150"/>
      <c r="D134" s="151" t="s">
        <v>89</v>
      </c>
      <c r="E134" s="150"/>
      <c r="F134" s="152"/>
      <c r="G134" s="153"/>
      <c r="H134" s="154"/>
      <c r="I134" s="155"/>
      <c r="J134" s="152"/>
      <c r="K134" s="153"/>
      <c r="L134" s="154"/>
      <c r="M134" s="155"/>
      <c r="N134" s="152"/>
      <c r="O134" s="153"/>
      <c r="P134" s="154"/>
      <c r="Q134" s="155"/>
      <c r="R134" s="152"/>
      <c r="S134" s="153"/>
      <c r="T134" s="154"/>
      <c r="U134" s="155"/>
      <c r="V134" s="152"/>
      <c r="W134" s="153"/>
      <c r="X134" s="154"/>
      <c r="Y134" s="155"/>
      <c r="Z134" s="152"/>
      <c r="AA134" s="216">
        <f t="shared" si="42"/>
        <v>0</v>
      </c>
      <c r="AB134" s="217">
        <f t="shared" si="43"/>
        <v>0</v>
      </c>
      <c r="AC134" s="156"/>
      <c r="AD134" s="6"/>
      <c r="AE134" s="6"/>
    </row>
    <row r="135" spans="1:31" ht="21.6" thickTop="1">
      <c r="A135" s="128" t="s">
        <v>90</v>
      </c>
      <c r="B135" s="129"/>
      <c r="C135" s="129"/>
      <c r="D135" s="129"/>
      <c r="E135" s="129"/>
      <c r="F135" s="130"/>
      <c r="G135" s="83"/>
      <c r="H135" s="199">
        <f>H136-H102-H105-H108-H111-H114-H117-H120-H123-H126-H129-H132</f>
        <v>0</v>
      </c>
      <c r="I135" s="84"/>
      <c r="J135" s="199">
        <f>J136-J102-J105-J108-J111-J114-J117-J120-J123-J126-J129-J132</f>
        <v>0</v>
      </c>
      <c r="K135" s="83"/>
      <c r="L135" s="199">
        <f>L132+L98+L90+L85+L81+L78+L69+L60+L51+L42+L40+L94</f>
        <v>0</v>
      </c>
      <c r="M135" s="84"/>
      <c r="N135" s="207">
        <f>N132+N98+N90+N85+N81+N78+N69+N60+N51+N42+N40+N94</f>
        <v>0</v>
      </c>
      <c r="O135" s="83"/>
      <c r="P135" s="199">
        <f>P132+P98+P90+P85+P81+P78+P69+P60+P51+P42+P40+P94</f>
        <v>0</v>
      </c>
      <c r="Q135" s="84"/>
      <c r="R135" s="207">
        <f>R132+R98+R90+R85+R81+R78+R69+R60+R51+R42+R40+R94</f>
        <v>0</v>
      </c>
      <c r="S135" s="83"/>
      <c r="T135" s="199">
        <f>T132+T98+T90+T85+T81+T78+T69+T60+T51+T42+T40+T94</f>
        <v>0</v>
      </c>
      <c r="U135" s="84"/>
      <c r="V135" s="207">
        <f>V132+V98+V90+V85+V81+V78+V69+V60+V51+V42+V40+V94</f>
        <v>0</v>
      </c>
      <c r="W135" s="83"/>
      <c r="X135" s="199">
        <f>X132+X98+X90+X85+X81+X78+X69+X60+X51+X42+X40+X94</f>
        <v>0</v>
      </c>
      <c r="Y135" s="84"/>
      <c r="Z135" s="207">
        <f t="shared" ref="Z135:AB136" si="44">Z132+Z98+Z90+Z85+Z81+Z78+Z69+Z60+Z51+Z42+Z40+Z94</f>
        <v>0</v>
      </c>
      <c r="AA135" s="218">
        <f t="shared" si="44"/>
        <v>0</v>
      </c>
      <c r="AB135" s="219">
        <f t="shared" si="44"/>
        <v>0</v>
      </c>
      <c r="AC135" s="56"/>
      <c r="AD135" s="10"/>
      <c r="AE135" s="10"/>
    </row>
    <row r="136" spans="1:31" ht="21">
      <c r="A136" s="143" t="s">
        <v>91</v>
      </c>
      <c r="B136" s="144"/>
      <c r="C136" s="144"/>
      <c r="D136" s="144"/>
      <c r="E136" s="144"/>
      <c r="F136" s="145"/>
      <c r="G136" s="146"/>
      <c r="H136" s="200">
        <f>H133+H99+H91+H86+H82+H79+H70+H61+H52+H43+H41+H95</f>
        <v>0</v>
      </c>
      <c r="I136" s="147"/>
      <c r="J136" s="205">
        <f>J133+J99+J91+J86+J82+J79+J70+J61+J52+J43+J41+J95</f>
        <v>0</v>
      </c>
      <c r="K136" s="146"/>
      <c r="L136" s="200">
        <f>L133+L99+L91+L86+L82+L79+L70+L61+L52+L43+L41+L95</f>
        <v>0</v>
      </c>
      <c r="M136" s="147"/>
      <c r="N136" s="205">
        <f>N133+N99+N91+N86+N82+N79+N70+N61+N52+N43+N41+N95</f>
        <v>0</v>
      </c>
      <c r="O136" s="146"/>
      <c r="P136" s="200">
        <f>P133+P99+P91+P86+P82+P79+P70+P61+P52+P43+P41+P95</f>
        <v>0</v>
      </c>
      <c r="Q136" s="147"/>
      <c r="R136" s="205">
        <f>R133+R99+R91+R86+R82+R79+R70+R61+R52+R43+R41+R95</f>
        <v>0</v>
      </c>
      <c r="S136" s="146"/>
      <c r="T136" s="200">
        <f>T133+T99+T91+T86+T82+T79+T70+T61+T52+T43+T41+T95</f>
        <v>0</v>
      </c>
      <c r="U136" s="147"/>
      <c r="V136" s="205">
        <f>V133+V99+V91+V86+V82+V79+V70+V61+V52+V43+V41+V95</f>
        <v>0</v>
      </c>
      <c r="W136" s="146"/>
      <c r="X136" s="200">
        <f>X133+X99+X91+X86+X82+X79+X70+X61+X52+X43+X41+X95</f>
        <v>0</v>
      </c>
      <c r="Y136" s="147"/>
      <c r="Z136" s="205">
        <f t="shared" si="44"/>
        <v>0</v>
      </c>
      <c r="AA136" s="210">
        <f t="shared" si="44"/>
        <v>0</v>
      </c>
      <c r="AB136" s="220">
        <f t="shared" si="44"/>
        <v>0</v>
      </c>
      <c r="AC136" s="28"/>
      <c r="AD136" s="10"/>
      <c r="AE136" s="10"/>
    </row>
    <row r="137" spans="1:31" ht="21">
      <c r="A137" s="40" t="s">
        <v>92</v>
      </c>
      <c r="B137" s="15"/>
      <c r="C137" s="15"/>
      <c r="D137" s="15"/>
      <c r="E137" s="15"/>
      <c r="F137" s="44"/>
      <c r="G137" s="73"/>
      <c r="H137" s="196">
        <f>(H136-H82-H86-H91-H99-H133)+'MTDC Calculations'!B9+'MTDC Calculations'!B16+'MTDC Calculations'!B23+'MTDC Calculations'!B30+'MTDC Calculations'!B37+'MTDC Calculations'!B44+'MTDC Calculations'!B51+'MTDC Calculations'!B58+'MTDC Calculations'!B65+'MTDC Calculations'!B72+'MTDC Calculations'!B79</f>
        <v>0</v>
      </c>
      <c r="I137" s="75"/>
      <c r="J137" s="203">
        <f>ROUND((J136-J82-J86-J91-J99-J133),0)</f>
        <v>0</v>
      </c>
      <c r="K137" s="73"/>
      <c r="L137" s="196">
        <f>(L136-L82-L86-L91-L99-L133)+'MTDC Calculations'!C9+'MTDC Calculations'!C16+'MTDC Calculations'!C23+'MTDC Calculations'!C30+'MTDC Calculations'!C37+'MTDC Calculations'!C44+'MTDC Calculations'!C51+'MTDC Calculations'!C58+'MTDC Calculations'!C65+'MTDC Calculations'!C72+'MTDC Calculations'!C79</f>
        <v>0</v>
      </c>
      <c r="M137" s="75"/>
      <c r="N137" s="203">
        <f>ROUND((N136-N82-N86-N91-N99-N133),0)</f>
        <v>0</v>
      </c>
      <c r="O137" s="73"/>
      <c r="P137" s="196">
        <f>(P136-P82-P86-P91-P99-P133)+'MTDC Calculations'!D9+'MTDC Calculations'!D16+'MTDC Calculations'!D23+'MTDC Calculations'!D30+'MTDC Calculations'!D37+'MTDC Calculations'!D44+'MTDC Calculations'!D51+'MTDC Calculations'!D58+'MTDC Calculations'!D65+'MTDC Calculations'!D72+'MTDC Calculations'!D79</f>
        <v>0</v>
      </c>
      <c r="Q137" s="75"/>
      <c r="R137" s="203">
        <f>ROUND((R136-R82-R86-R91-R99-R133),0)</f>
        <v>0</v>
      </c>
      <c r="S137" s="73"/>
      <c r="T137" s="196">
        <f>(T136-T82-T86-T91-T99-T133)+'MTDC Calculations'!E9+'MTDC Calculations'!E16+'MTDC Calculations'!E23+'MTDC Calculations'!E30+'MTDC Calculations'!E37+'MTDC Calculations'!E44+'MTDC Calculations'!E51+'MTDC Calculations'!E58+'MTDC Calculations'!E65+'MTDC Calculations'!E72+'MTDC Calculations'!E79</f>
        <v>0</v>
      </c>
      <c r="U137" s="75"/>
      <c r="V137" s="203">
        <f>ROUND((V136-V82-V86-V91-V99-V133),0)</f>
        <v>0</v>
      </c>
      <c r="W137" s="73"/>
      <c r="X137" s="196">
        <f>(X136-X82-X86-X91-X99-X133)+'MTDC Calculations'!F9+'MTDC Calculations'!F16+'MTDC Calculations'!F23+'MTDC Calculations'!F30+'MTDC Calculations'!F37+'MTDC Calculations'!F44+'MTDC Calculations'!F51+'MTDC Calculations'!F58+'MTDC Calculations'!F65+'MTDC Calculations'!F72+'MTDC Calculations'!F79</f>
        <v>0</v>
      </c>
      <c r="Y137" s="75"/>
      <c r="Z137" s="203">
        <f>ROUND((Z136-Z82-Z86-Z91-Z99-Z133),0)</f>
        <v>0</v>
      </c>
      <c r="AA137" s="210">
        <f>X137+T137+P137+L137+H137</f>
        <v>0</v>
      </c>
      <c r="AB137" s="221">
        <f>Z137+V137+R137+N137+J137</f>
        <v>0</v>
      </c>
      <c r="AC137" s="28"/>
      <c r="AD137" s="10"/>
      <c r="AE137" s="10"/>
    </row>
    <row r="138" spans="1:31" ht="21">
      <c r="A138" s="45" t="s">
        <v>93</v>
      </c>
      <c r="B138" s="17"/>
      <c r="C138" s="17" t="s">
        <v>94</v>
      </c>
      <c r="D138" s="18" t="s">
        <v>92</v>
      </c>
      <c r="E138" s="17" t="s">
        <v>95</v>
      </c>
      <c r="F138" s="46">
        <v>0.5</v>
      </c>
      <c r="G138" s="227">
        <f>F138</f>
        <v>0.5</v>
      </c>
      <c r="H138" s="196">
        <f>_xlfn.IFS(D138="MTDC", G138*H137, D138="TDC", G138*H136)</f>
        <v>0</v>
      </c>
      <c r="I138" s="227">
        <f>F138</f>
        <v>0.5</v>
      </c>
      <c r="J138" s="203">
        <f>J137*G138</f>
        <v>0</v>
      </c>
      <c r="K138" s="227">
        <f>F138</f>
        <v>0.5</v>
      </c>
      <c r="L138" s="196" cm="1">
        <f t="array" ref="L138">_xlfn.IFS(D138="MTDC", K138*L137, D138="TDC", K138*L136)</f>
        <v>0</v>
      </c>
      <c r="M138" s="228">
        <f>F138</f>
        <v>0.5</v>
      </c>
      <c r="N138" s="203">
        <f>N137*K138</f>
        <v>0</v>
      </c>
      <c r="O138" s="227">
        <f>F138</f>
        <v>0.5</v>
      </c>
      <c r="P138" s="196" cm="1">
        <f t="array" ref="P138">_xlfn.IFS(D138="MTDC", O138*P137, D138="TDC", O138*P136)</f>
        <v>0</v>
      </c>
      <c r="Q138" s="228">
        <f>F138</f>
        <v>0.5</v>
      </c>
      <c r="R138" s="203">
        <f>R137*O138</f>
        <v>0</v>
      </c>
      <c r="S138" s="227">
        <f>F138</f>
        <v>0.5</v>
      </c>
      <c r="T138" s="196" cm="1">
        <f t="array" ref="T138">_xlfn.IFS(D138="MTDC", S138*T137, D138="TDC", S138*T136)</f>
        <v>0</v>
      </c>
      <c r="U138" s="228">
        <f>F138</f>
        <v>0.5</v>
      </c>
      <c r="V138" s="203">
        <f>V137*S138</f>
        <v>0</v>
      </c>
      <c r="W138" s="227">
        <f>F138</f>
        <v>0.5</v>
      </c>
      <c r="X138" s="196" cm="1">
        <f t="array" ref="X138">_xlfn.IFS(D138="MTDC", W138*X137, D138="TDC", W138*X136)</f>
        <v>0</v>
      </c>
      <c r="Y138" s="228">
        <f>F138</f>
        <v>0.5</v>
      </c>
      <c r="Z138" s="203">
        <f>Z137*W138</f>
        <v>0</v>
      </c>
      <c r="AA138" s="210">
        <f>X138+T138+P138+L138+H138</f>
        <v>0</v>
      </c>
      <c r="AB138" s="221">
        <f>Z138+V138+R138+N138+J138</f>
        <v>0</v>
      </c>
      <c r="AC138" s="28"/>
      <c r="AD138" s="10"/>
      <c r="AE138" s="10"/>
    </row>
    <row r="139" spans="1:31" ht="21">
      <c r="A139" s="47" t="s">
        <v>96</v>
      </c>
      <c r="B139" s="101"/>
      <c r="C139" s="5"/>
      <c r="D139" s="5"/>
      <c r="E139" s="5"/>
      <c r="F139" s="48"/>
      <c r="G139" s="20"/>
      <c r="H139" s="57"/>
      <c r="I139" s="3"/>
      <c r="J139" s="22"/>
      <c r="K139" s="20"/>
      <c r="L139" s="11"/>
      <c r="M139" s="3"/>
      <c r="N139" s="22"/>
      <c r="O139" s="20"/>
      <c r="P139" s="11"/>
      <c r="Q139" s="3"/>
      <c r="R139" s="22"/>
      <c r="S139" s="20"/>
      <c r="T139" s="11"/>
      <c r="U139" s="3"/>
      <c r="V139" s="22"/>
      <c r="W139" s="20"/>
      <c r="X139" s="11"/>
      <c r="Y139" s="3"/>
      <c r="Z139" s="22"/>
      <c r="AA139" s="222"/>
      <c r="AB139" s="223"/>
      <c r="AC139" s="28"/>
      <c r="AD139" s="6"/>
      <c r="AE139" s="6"/>
    </row>
    <row r="140" spans="1:31" ht="21.6" thickBot="1">
      <c r="A140" s="125" t="s">
        <v>97</v>
      </c>
      <c r="B140" s="126"/>
      <c r="C140" s="126"/>
      <c r="D140" s="126"/>
      <c r="E140" s="126"/>
      <c r="F140" s="127"/>
      <c r="G140" s="85"/>
      <c r="H140" s="201">
        <f>H138+H136</f>
        <v>0</v>
      </c>
      <c r="I140" s="86"/>
      <c r="J140" s="206">
        <f>J138+J136</f>
        <v>0</v>
      </c>
      <c r="K140" s="85"/>
      <c r="L140" s="201">
        <f>L138+L136</f>
        <v>0</v>
      </c>
      <c r="M140" s="86"/>
      <c r="N140" s="206">
        <f>N138+N136</f>
        <v>0</v>
      </c>
      <c r="O140" s="85"/>
      <c r="P140" s="201">
        <f>P138+P136</f>
        <v>0</v>
      </c>
      <c r="Q140" s="86"/>
      <c r="R140" s="206">
        <f>R138+R136</f>
        <v>0</v>
      </c>
      <c r="S140" s="85"/>
      <c r="T140" s="201">
        <f>T138+T136</f>
        <v>0</v>
      </c>
      <c r="U140" s="86"/>
      <c r="V140" s="206">
        <f>V138+V136</f>
        <v>0</v>
      </c>
      <c r="W140" s="85"/>
      <c r="X140" s="201">
        <f>X138+X136</f>
        <v>0</v>
      </c>
      <c r="Y140" s="86"/>
      <c r="Z140" s="206">
        <f>Z138+Z136</f>
        <v>0</v>
      </c>
      <c r="AA140" s="224">
        <f>AA138+AA136</f>
        <v>0</v>
      </c>
      <c r="AB140" s="225">
        <f>AB138+AB136</f>
        <v>0</v>
      </c>
      <c r="AC140" s="33"/>
      <c r="AD140" s="10"/>
      <c r="AE140" s="10"/>
    </row>
    <row r="141" spans="1:31" ht="17.399999999999999">
      <c r="A141" s="6"/>
      <c r="B141" s="6"/>
      <c r="C141" s="6"/>
      <c r="D141" s="6"/>
      <c r="E141" s="6"/>
      <c r="F141" s="19"/>
      <c r="G141" s="19"/>
      <c r="H141" s="19"/>
      <c r="I141" s="19"/>
      <c r="J141" s="19"/>
      <c r="K141" s="6"/>
      <c r="L141" s="6"/>
      <c r="M141" s="6"/>
      <c r="N141" s="6"/>
      <c r="O141" s="6"/>
      <c r="P141" s="6"/>
      <c r="Q141" s="6"/>
      <c r="R141" s="6"/>
      <c r="S141" s="6"/>
      <c r="T141" s="6"/>
      <c r="U141" s="6"/>
      <c r="V141" s="6"/>
      <c r="W141" s="6"/>
      <c r="X141" s="6"/>
      <c r="Y141" s="6"/>
      <c r="Z141" s="6"/>
      <c r="AA141" s="10"/>
      <c r="AB141" s="10"/>
      <c r="AC141" s="6"/>
      <c r="AD141" s="6"/>
      <c r="AE141" s="6"/>
    </row>
    <row r="142" spans="1:31" ht="17.399999999999999">
      <c r="A142" s="6"/>
      <c r="B142" s="6"/>
      <c r="C142" s="6"/>
      <c r="D142" s="6"/>
      <c r="E142" s="6"/>
      <c r="F142" s="19"/>
      <c r="H142" s="19"/>
      <c r="I142" s="19"/>
      <c r="J142" s="19"/>
      <c r="K142" s="6"/>
      <c r="L142" s="6"/>
      <c r="M142" s="6"/>
      <c r="N142" s="6"/>
      <c r="O142" s="6"/>
      <c r="P142" s="6"/>
      <c r="Q142" s="6"/>
      <c r="R142" s="6"/>
      <c r="S142" s="6"/>
      <c r="T142" s="6"/>
      <c r="U142" s="6"/>
      <c r="V142" s="6"/>
      <c r="W142" s="6"/>
      <c r="X142" s="6"/>
      <c r="Y142" s="6"/>
      <c r="Z142" s="6"/>
      <c r="AA142" s="10"/>
      <c r="AB142" s="10"/>
      <c r="AC142" s="6"/>
      <c r="AD142" s="6"/>
      <c r="AE142" s="6"/>
    </row>
    <row r="143" spans="1:31" ht="17.399999999999999">
      <c r="A143" s="6"/>
      <c r="B143" s="6"/>
      <c r="C143" s="6"/>
      <c r="D143" s="6"/>
      <c r="E143" s="6"/>
      <c r="F143" s="19"/>
      <c r="G143" s="19"/>
      <c r="H143" s="19"/>
      <c r="I143" s="19"/>
      <c r="J143" s="19"/>
      <c r="K143" s="6"/>
      <c r="L143" s="6"/>
      <c r="M143" s="6"/>
      <c r="N143" s="6"/>
      <c r="O143" s="6"/>
      <c r="P143" s="6"/>
      <c r="Q143" s="6"/>
      <c r="R143" s="6"/>
      <c r="S143" s="6"/>
      <c r="T143" s="6"/>
      <c r="U143" s="6"/>
      <c r="V143" s="6"/>
      <c r="W143" s="6"/>
      <c r="X143" s="6"/>
      <c r="Y143" s="6"/>
      <c r="Z143" s="6"/>
      <c r="AA143" s="10"/>
      <c r="AB143" s="10"/>
      <c r="AC143" s="6"/>
      <c r="AD143" s="6"/>
      <c r="AE143" s="6"/>
    </row>
    <row r="144" spans="1:31" ht="17.399999999999999">
      <c r="A144" s="6"/>
      <c r="B144" s="134"/>
      <c r="C144" s="6"/>
      <c r="D144" s="6"/>
      <c r="E144" s="6"/>
      <c r="F144" s="19"/>
      <c r="G144" s="19"/>
      <c r="H144" s="19"/>
      <c r="I144" s="19"/>
      <c r="J144" s="19"/>
      <c r="K144" s="6"/>
      <c r="L144" s="6"/>
      <c r="M144" s="6"/>
      <c r="N144" s="6"/>
      <c r="O144" s="6"/>
      <c r="P144" s="6"/>
      <c r="Q144" s="6"/>
      <c r="R144" s="6"/>
      <c r="S144" s="6"/>
      <c r="T144" s="6"/>
      <c r="U144" s="6"/>
      <c r="V144" s="6"/>
      <c r="W144" s="6"/>
      <c r="X144" s="6"/>
      <c r="Y144" s="6"/>
      <c r="Z144" s="6"/>
      <c r="AA144" s="10"/>
      <c r="AB144" s="10"/>
      <c r="AC144" s="6"/>
      <c r="AD144" s="6"/>
      <c r="AE144" s="6"/>
    </row>
    <row r="145" spans="1:31" ht="17.399999999999999">
      <c r="A145" s="6"/>
      <c r="B145" s="134"/>
      <c r="C145" s="6"/>
      <c r="D145" s="6"/>
      <c r="E145" s="6"/>
      <c r="F145" s="19"/>
      <c r="G145" s="19"/>
      <c r="H145" s="19"/>
      <c r="I145" s="19"/>
      <c r="J145" s="19"/>
      <c r="K145" s="6"/>
      <c r="L145" s="6"/>
      <c r="M145" s="6"/>
      <c r="N145" s="6"/>
      <c r="O145" s="6"/>
      <c r="P145" s="6"/>
      <c r="Q145" s="6"/>
      <c r="R145" s="6"/>
      <c r="S145" s="6"/>
      <c r="T145" s="6"/>
      <c r="U145" s="6"/>
      <c r="V145" s="6"/>
      <c r="W145" s="6"/>
      <c r="X145" s="6"/>
      <c r="Y145" s="6"/>
      <c r="Z145" s="6"/>
      <c r="AA145" s="10"/>
      <c r="AB145" s="10"/>
      <c r="AC145" s="6"/>
      <c r="AD145" s="6"/>
      <c r="AE145" s="6"/>
    </row>
    <row r="146" spans="1:31" ht="17.399999999999999">
      <c r="A146" s="6"/>
      <c r="B146" s="134"/>
      <c r="C146" s="6"/>
      <c r="D146" s="6"/>
      <c r="E146" s="6"/>
      <c r="F146" s="19"/>
      <c r="G146" s="19"/>
      <c r="H146" s="19"/>
      <c r="I146" s="19"/>
      <c r="J146" s="19"/>
      <c r="K146" s="6"/>
      <c r="L146" s="6"/>
      <c r="M146" s="6"/>
      <c r="N146" s="6"/>
      <c r="O146" s="6"/>
      <c r="P146" s="6"/>
      <c r="Q146" s="6"/>
      <c r="R146" s="6"/>
      <c r="S146" s="6"/>
      <c r="T146" s="6"/>
      <c r="U146" s="6"/>
      <c r="V146" s="6"/>
      <c r="W146" s="6"/>
      <c r="X146" s="6"/>
      <c r="Y146" s="6"/>
      <c r="Z146" s="6"/>
      <c r="AA146" s="10"/>
      <c r="AB146" s="10"/>
      <c r="AC146" s="6"/>
      <c r="AD146" s="6"/>
      <c r="AE146" s="6"/>
    </row>
    <row r="147" spans="1:31" ht="17.399999999999999">
      <c r="A147" s="6"/>
      <c r="B147" s="6"/>
      <c r="C147" s="6"/>
      <c r="D147" s="6"/>
      <c r="E147" s="6"/>
      <c r="F147" s="19"/>
      <c r="G147" s="19"/>
      <c r="H147" s="19"/>
      <c r="I147" s="19"/>
      <c r="J147" s="19"/>
      <c r="K147" s="6"/>
      <c r="L147" s="6"/>
      <c r="M147" s="6"/>
      <c r="N147" s="6"/>
      <c r="O147" s="6"/>
      <c r="P147" s="6"/>
      <c r="Q147" s="6"/>
      <c r="R147" s="6"/>
      <c r="S147" s="6"/>
      <c r="T147" s="6"/>
      <c r="U147" s="6"/>
      <c r="V147" s="6"/>
      <c r="W147" s="6"/>
      <c r="X147" s="6"/>
      <c r="Y147" s="6"/>
      <c r="Z147" s="6"/>
      <c r="AA147" s="10"/>
      <c r="AB147" s="10"/>
      <c r="AC147" s="6"/>
      <c r="AD147" s="6"/>
      <c r="AE147" s="6"/>
    </row>
  </sheetData>
  <sheetProtection algorithmName="SHA-512" hashValue="wT7Bkho2S5y2gJwDRdyFuNsscgJSVfrSXK3LsD4W+4UpGoh8NMzB097RpNxLQvaa0jGADPBqzuICXLUgBjoEmw==" saltValue="QoYF1x/FAGeoeg18RKC/NA==" spinCount="100000" sheet="1" selectLockedCells="1"/>
  <mergeCells count="118">
    <mergeCell ref="G10:J10"/>
    <mergeCell ref="K10:N10"/>
    <mergeCell ref="C11:E11"/>
    <mergeCell ref="B1:F1"/>
    <mergeCell ref="B2:F2"/>
    <mergeCell ref="B3:F3"/>
    <mergeCell ref="AC11:AC12"/>
    <mergeCell ref="S11:T11"/>
    <mergeCell ref="U11:V11"/>
    <mergeCell ref="W11:X11"/>
    <mergeCell ref="Y11:Z11"/>
    <mergeCell ref="G11:H11"/>
    <mergeCell ref="I11:J11"/>
    <mergeCell ref="K11:L11"/>
    <mergeCell ref="M11:N11"/>
    <mergeCell ref="O11:P11"/>
    <mergeCell ref="Q11:R11"/>
    <mergeCell ref="AA10:AB10"/>
    <mergeCell ref="O10:R10"/>
    <mergeCell ref="S10:V10"/>
    <mergeCell ref="W10:Z10"/>
    <mergeCell ref="B4:F4"/>
    <mergeCell ref="B5:F5"/>
    <mergeCell ref="B6:F6"/>
    <mergeCell ref="B7:F7"/>
    <mergeCell ref="B8:F8"/>
    <mergeCell ref="A49:F49"/>
    <mergeCell ref="A50:F50"/>
    <mergeCell ref="A51:F51"/>
    <mergeCell ref="A53:F53"/>
    <mergeCell ref="A54:F54"/>
    <mergeCell ref="A52:F52"/>
    <mergeCell ref="A44:F44"/>
    <mergeCell ref="A45:F45"/>
    <mergeCell ref="A46:F46"/>
    <mergeCell ref="A47:F47"/>
    <mergeCell ref="A48:F48"/>
    <mergeCell ref="A26:F26"/>
    <mergeCell ref="B9:F9"/>
    <mergeCell ref="A71:F71"/>
    <mergeCell ref="A60:F60"/>
    <mergeCell ref="A62:F62"/>
    <mergeCell ref="A63:F63"/>
    <mergeCell ref="A64:F64"/>
    <mergeCell ref="A65:F65"/>
    <mergeCell ref="A55:F55"/>
    <mergeCell ref="A56:F56"/>
    <mergeCell ref="A57:F57"/>
    <mergeCell ref="A58:F58"/>
    <mergeCell ref="A59:F59"/>
    <mergeCell ref="A98:F98"/>
    <mergeCell ref="A92:F92"/>
    <mergeCell ref="A93:F93"/>
    <mergeCell ref="A94:F94"/>
    <mergeCell ref="A95:F95"/>
    <mergeCell ref="A89:F89"/>
    <mergeCell ref="A90:F90"/>
    <mergeCell ref="A91:F91"/>
    <mergeCell ref="A96:F96"/>
    <mergeCell ref="A97:F97"/>
    <mergeCell ref="A84:F84"/>
    <mergeCell ref="A85:F85"/>
    <mergeCell ref="A41:F41"/>
    <mergeCell ref="A87:F87"/>
    <mergeCell ref="A88:F88"/>
    <mergeCell ref="A43:F43"/>
    <mergeCell ref="A80:F80"/>
    <mergeCell ref="A81:F81"/>
    <mergeCell ref="A82:F82"/>
    <mergeCell ref="A83:F83"/>
    <mergeCell ref="A77:F77"/>
    <mergeCell ref="A78:F78"/>
    <mergeCell ref="A79:F79"/>
    <mergeCell ref="A70:F70"/>
    <mergeCell ref="A61:F61"/>
    <mergeCell ref="A72:F72"/>
    <mergeCell ref="A73:F73"/>
    <mergeCell ref="A74:F74"/>
    <mergeCell ref="A75:F75"/>
    <mergeCell ref="A76:F76"/>
    <mergeCell ref="A66:F66"/>
    <mergeCell ref="A67:F67"/>
    <mergeCell ref="A68:F68"/>
    <mergeCell ref="A69:F69"/>
    <mergeCell ref="A103:F103"/>
    <mergeCell ref="A104:F104"/>
    <mergeCell ref="A105:F105"/>
    <mergeCell ref="A106:F106"/>
    <mergeCell ref="A107:F107"/>
    <mergeCell ref="A99:F99"/>
    <mergeCell ref="A100:F100"/>
    <mergeCell ref="A101:F101"/>
    <mergeCell ref="A102:F102"/>
    <mergeCell ref="A108:F108"/>
    <mergeCell ref="A117:F117"/>
    <mergeCell ref="A118:F118"/>
    <mergeCell ref="A119:F119"/>
    <mergeCell ref="A120:F120"/>
    <mergeCell ref="A109:F109"/>
    <mergeCell ref="A110:F110"/>
    <mergeCell ref="A111:F111"/>
    <mergeCell ref="A112:F112"/>
    <mergeCell ref="A113:F113"/>
    <mergeCell ref="A114:F114"/>
    <mergeCell ref="A115:F115"/>
    <mergeCell ref="A116:F116"/>
    <mergeCell ref="A129:F129"/>
    <mergeCell ref="A130:F130"/>
    <mergeCell ref="A131:F131"/>
    <mergeCell ref="A132:F132"/>
    <mergeCell ref="A121:F121"/>
    <mergeCell ref="A122:F122"/>
    <mergeCell ref="A123:F123"/>
    <mergeCell ref="A124:F124"/>
    <mergeCell ref="A125:F125"/>
    <mergeCell ref="A126:F126"/>
    <mergeCell ref="A127:F127"/>
    <mergeCell ref="A128:F128"/>
  </mergeCells>
  <conditionalFormatting sqref="G138 I138 K138 M138 O138 Q138 S138 U138 W138 Y138">
    <cfRule type="expression" dxfId="5" priority="1">
      <formula>$F$138&lt;&gt;50%</formula>
    </cfRule>
  </conditionalFormatting>
  <conditionalFormatting sqref="G138">
    <cfRule type="expression" dxfId="4" priority="6">
      <formula>F138=28%</formula>
    </cfRule>
  </conditionalFormatting>
  <conditionalFormatting sqref="I138">
    <cfRule type="expression" dxfId="3" priority="5">
      <formula>F138=28%</formula>
    </cfRule>
  </conditionalFormatting>
  <conditionalFormatting sqref="K138">
    <cfRule type="expression" dxfId="2" priority="4">
      <formula>F138=28%</formula>
    </cfRule>
  </conditionalFormatting>
  <conditionalFormatting sqref="M138 O138">
    <cfRule type="expression" dxfId="1" priority="3">
      <formula>$F$138=28%</formula>
    </cfRule>
  </conditionalFormatting>
  <conditionalFormatting sqref="Q138 S138 U138 W138 Y138">
    <cfRule type="expression" dxfId="0" priority="2">
      <formula>$F$138=28%</formula>
    </cfRule>
  </conditionalFormatting>
  <dataValidations count="5">
    <dataValidation type="list" allowBlank="1" showInputMessage="1" showErrorMessage="1" sqref="D138" xr:uid="{F8B4A492-D5A4-4DC7-AB66-2605A035C08F}">
      <formula1>"MTDC, TDC"</formula1>
    </dataValidation>
    <dataValidation type="list" allowBlank="1" showInputMessage="1" showErrorMessage="1" sqref="F138" xr:uid="{E2C392D5-1D0F-4CB6-9352-8493934640A3}">
      <formula1>"50%, 28%, Other"</formula1>
    </dataValidation>
    <dataValidation type="list" allowBlank="1" showInputMessage="1" showErrorMessage="1" sqref="K4" xr:uid="{7714F030-0869-4ED6-95C0-466E9B588CCE}">
      <formula1>"Yes, No"</formula1>
    </dataValidation>
    <dataValidation type="list" allowBlank="1" showInputMessage="1" showErrorMessage="1" sqref="M4" xr:uid="{A8511CAC-048E-4CDA-81D9-2BDC38E64436}">
      <formula1>"1%, 2%, 3%, 4%, 5%"</formula1>
    </dataValidation>
    <dataValidation type="list" allowBlank="1" showInputMessage="1" showErrorMessage="1" sqref="B13:B24" xr:uid="{C8651CC2-7A97-4609-997D-BFD2D69B2E32}">
      <formula1>"PI, Co-PI, Co-I, Other Key Person, Postdoc, Graduate Assistant/Student, Undergrad Student, Research Assistant, Technician, Other Non-Key Person"</formula1>
    </dataValidation>
  </dataValidations>
  <hyperlinks>
    <hyperlink ref="A134" r:id="rId1" xr:uid="{64E4AECF-EF72-45B1-BD00-BFF6CAD31555}"/>
    <hyperlink ref="A26" r:id="rId2" xr:uid="{A38D308C-938C-4436-A796-F437E436DF8F}"/>
  </hyperlinks>
  <pageMargins left="0.7" right="0.7" top="0.75" bottom="0.75" header="0.3" footer="0.3"/>
  <pageSetup scale="30" fitToHeight="0"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5692E-4F0E-4DDC-9A0A-AF497B0FF04C}">
  <sheetPr codeName="Sheet6">
    <pageSetUpPr fitToPage="1"/>
  </sheetPr>
  <dimension ref="A1:B58"/>
  <sheetViews>
    <sheetView topLeftCell="A43" zoomScale="115" zoomScaleNormal="115" workbookViewId="0">
      <selection activeCell="B58" sqref="B58"/>
    </sheetView>
  </sheetViews>
  <sheetFormatPr defaultRowHeight="14.4"/>
  <cols>
    <col min="1" max="1" width="26.6640625" customWidth="1"/>
    <col min="2" max="2" width="117.88671875" customWidth="1"/>
  </cols>
  <sheetData>
    <row r="1" spans="1:2" ht="15" customHeight="1">
      <c r="A1" s="303" t="s">
        <v>98</v>
      </c>
      <c r="B1" s="303"/>
    </row>
    <row r="2" spans="1:2" ht="33" customHeight="1">
      <c r="A2" s="303"/>
      <c r="B2" s="303"/>
    </row>
    <row r="3" spans="1:2" s="159" customFormat="1" ht="23.4">
      <c r="A3" s="235" t="s">
        <v>24</v>
      </c>
      <c r="B3" s="235"/>
    </row>
    <row r="4" spans="1:2" s="159" customFormat="1" ht="23.4">
      <c r="A4" s="161"/>
      <c r="B4" s="161"/>
    </row>
    <row r="5" spans="1:2" s="166" customFormat="1" ht="19.8">
      <c r="A5" s="305" t="s">
        <v>99</v>
      </c>
      <c r="B5" s="305"/>
    </row>
    <row r="6" spans="1:2" ht="18">
      <c r="A6" s="167"/>
      <c r="B6" s="167"/>
    </row>
    <row r="7" spans="1:2" ht="17.399999999999999">
      <c r="A7" s="306" t="s">
        <v>100</v>
      </c>
      <c r="B7" s="306"/>
    </row>
    <row r="8" spans="1:2" ht="16.95" customHeight="1">
      <c r="A8" s="168"/>
      <c r="B8" s="164"/>
    </row>
    <row r="9" spans="1:2" ht="17.399999999999999">
      <c r="A9" s="304" t="s">
        <v>101</v>
      </c>
      <c r="B9" s="304"/>
    </row>
    <row r="10" spans="1:2" ht="17.399999999999999">
      <c r="A10" s="165"/>
      <c r="B10" s="165"/>
    </row>
    <row r="11" spans="1:2" ht="17.399999999999999">
      <c r="A11" s="309" t="s">
        <v>102</v>
      </c>
      <c r="B11" s="309"/>
    </row>
    <row r="12" spans="1:2" s="162" customFormat="1" ht="17.399999999999999">
      <c r="A12" s="312" t="s">
        <v>103</v>
      </c>
      <c r="B12" s="312"/>
    </row>
    <row r="13" spans="1:2" ht="17.399999999999999">
      <c r="A13" s="169"/>
      <c r="B13" s="164"/>
    </row>
    <row r="14" spans="1:2" ht="17.399999999999999">
      <c r="A14" s="309" t="s">
        <v>104</v>
      </c>
      <c r="B14" s="309"/>
    </row>
    <row r="15" spans="1:2" ht="17.399999999999999">
      <c r="A15" s="310" t="s">
        <v>105</v>
      </c>
      <c r="B15" s="310"/>
    </row>
    <row r="16" spans="1:2" ht="17.399999999999999">
      <c r="A16" s="170"/>
      <c r="B16" s="164"/>
    </row>
    <row r="17" spans="1:2" ht="17.399999999999999">
      <c r="A17" s="309" t="s">
        <v>106</v>
      </c>
      <c r="B17" s="309"/>
    </row>
    <row r="18" spans="1:2" s="163" customFormat="1" ht="38.4" customHeight="1">
      <c r="A18" s="311" t="s">
        <v>9</v>
      </c>
      <c r="B18" s="311"/>
    </row>
    <row r="21" spans="1:2" s="166" customFormat="1" ht="19.8">
      <c r="A21" s="305" t="s">
        <v>107</v>
      </c>
      <c r="B21" s="305"/>
    </row>
    <row r="23" spans="1:2" ht="17.399999999999999">
      <c r="A23" s="308" t="s">
        <v>108</v>
      </c>
      <c r="B23" s="308"/>
    </row>
    <row r="24" spans="1:2" ht="17.399999999999999">
      <c r="A24" s="307" t="s">
        <v>109</v>
      </c>
      <c r="B24" s="307"/>
    </row>
    <row r="25" spans="1:2" ht="17.399999999999999">
      <c r="A25" s="312" t="s">
        <v>110</v>
      </c>
      <c r="B25" s="312"/>
    </row>
    <row r="26" spans="1:2" ht="17.399999999999999">
      <c r="A26" s="307" t="s">
        <v>111</v>
      </c>
      <c r="B26" s="307"/>
    </row>
    <row r="27" spans="1:2" ht="17.399999999999999">
      <c r="A27" s="307" t="s">
        <v>112</v>
      </c>
      <c r="B27" s="307"/>
    </row>
    <row r="28" spans="1:2" ht="17.399999999999999">
      <c r="A28" s="307" t="s">
        <v>113</v>
      </c>
      <c r="B28" s="307"/>
    </row>
    <row r="30" spans="1:2" ht="18">
      <c r="A30" s="313" t="s">
        <v>114</v>
      </c>
      <c r="B30" s="313"/>
    </row>
    <row r="31" spans="1:2" ht="18" customHeight="1">
      <c r="A31" s="314" t="s">
        <v>115</v>
      </c>
      <c r="B31" s="314"/>
    </row>
    <row r="32" spans="1:2" ht="36" customHeight="1">
      <c r="A32" s="314" t="s">
        <v>116</v>
      </c>
      <c r="B32" s="314"/>
    </row>
    <row r="33" spans="1:2" ht="18">
      <c r="A33" s="314" t="s">
        <v>117</v>
      </c>
      <c r="B33" s="314"/>
    </row>
    <row r="34" spans="1:2" ht="18">
      <c r="A34" s="314" t="s">
        <v>118</v>
      </c>
      <c r="B34" s="314"/>
    </row>
    <row r="35" spans="1:2" ht="17.399999999999999">
      <c r="A35" s="316" t="s">
        <v>119</v>
      </c>
      <c r="B35" s="316"/>
    </row>
    <row r="37" spans="1:2" ht="18">
      <c r="A37" s="313" t="s">
        <v>120</v>
      </c>
      <c r="B37" s="313"/>
    </row>
    <row r="38" spans="1:2" ht="36" customHeight="1">
      <c r="A38" s="315" t="s">
        <v>121</v>
      </c>
      <c r="B38" s="315"/>
    </row>
    <row r="39" spans="1:2" ht="17.399999999999999">
      <c r="A39" s="315" t="s">
        <v>122</v>
      </c>
      <c r="B39" s="315"/>
    </row>
    <row r="40" spans="1:2" ht="18" customHeight="1">
      <c r="A40" s="315" t="s">
        <v>123</v>
      </c>
      <c r="B40" s="315"/>
    </row>
    <row r="41" spans="1:2" ht="17.399999999999999">
      <c r="A41" s="315" t="s">
        <v>124</v>
      </c>
      <c r="B41" s="315"/>
    </row>
    <row r="43" spans="1:2" ht="18">
      <c r="A43" s="313" t="s">
        <v>125</v>
      </c>
      <c r="B43" s="313"/>
    </row>
    <row r="44" spans="1:2" ht="54" customHeight="1">
      <c r="A44" s="315" t="s">
        <v>126</v>
      </c>
      <c r="B44" s="315"/>
    </row>
    <row r="46" spans="1:2" ht="18">
      <c r="A46" s="313" t="s">
        <v>143</v>
      </c>
      <c r="B46" s="313"/>
    </row>
    <row r="47" spans="1:2" ht="17.399999999999999">
      <c r="A47" s="173" t="s">
        <v>146</v>
      </c>
      <c r="B47" s="171" t="s">
        <v>142</v>
      </c>
    </row>
    <row r="48" spans="1:2" ht="17.399999999999999">
      <c r="A48" s="173" t="s">
        <v>147</v>
      </c>
      <c r="B48" s="171" t="s">
        <v>127</v>
      </c>
    </row>
    <row r="49" spans="1:2" ht="17.399999999999999">
      <c r="A49" s="173" t="s">
        <v>148</v>
      </c>
      <c r="B49" s="171" t="s">
        <v>128</v>
      </c>
    </row>
    <row r="50" spans="1:2" ht="17.399999999999999">
      <c r="A50" s="173" t="s">
        <v>145</v>
      </c>
      <c r="B50" s="171" t="s">
        <v>144</v>
      </c>
    </row>
    <row r="51" spans="1:2" ht="17.399999999999999">
      <c r="A51" s="173" t="s">
        <v>149</v>
      </c>
      <c r="B51" s="171" t="s">
        <v>129</v>
      </c>
    </row>
    <row r="52" spans="1:2" ht="17.399999999999999">
      <c r="A52" s="173" t="s">
        <v>150</v>
      </c>
      <c r="B52" s="171" t="s">
        <v>130</v>
      </c>
    </row>
    <row r="53" spans="1:2" ht="17.399999999999999">
      <c r="A53" s="173" t="s">
        <v>151</v>
      </c>
      <c r="B53" s="171" t="s">
        <v>131</v>
      </c>
    </row>
    <row r="54" spans="1:2" ht="17.399999999999999">
      <c r="A54" s="173" t="s">
        <v>152</v>
      </c>
      <c r="B54" s="171" t="s">
        <v>132</v>
      </c>
    </row>
    <row r="55" spans="1:2" ht="17.399999999999999">
      <c r="A55" s="173" t="s">
        <v>153</v>
      </c>
      <c r="B55" s="171" t="s">
        <v>133</v>
      </c>
    </row>
    <row r="56" spans="1:2" ht="17.399999999999999">
      <c r="A56" s="173" t="s">
        <v>154</v>
      </c>
      <c r="B56" s="171" t="s">
        <v>134</v>
      </c>
    </row>
    <row r="57" spans="1:2" ht="17.399999999999999">
      <c r="A57" s="173" t="s">
        <v>155</v>
      </c>
      <c r="B57" s="171" t="s">
        <v>135</v>
      </c>
    </row>
    <row r="58" spans="1:2" ht="17.399999999999999">
      <c r="A58" s="173" t="s">
        <v>156</v>
      </c>
      <c r="B58" s="171" t="s">
        <v>136</v>
      </c>
    </row>
  </sheetData>
  <mergeCells count="32">
    <mergeCell ref="A46:B46"/>
    <mergeCell ref="A33:B33"/>
    <mergeCell ref="A34:B34"/>
    <mergeCell ref="A32:B32"/>
    <mergeCell ref="A35:B35"/>
    <mergeCell ref="A38:B38"/>
    <mergeCell ref="A40:B40"/>
    <mergeCell ref="A41:B41"/>
    <mergeCell ref="A44:B44"/>
    <mergeCell ref="A37:B37"/>
    <mergeCell ref="A30:B30"/>
    <mergeCell ref="A43:B43"/>
    <mergeCell ref="A31:B31"/>
    <mergeCell ref="A39:B39"/>
    <mergeCell ref="A24:B24"/>
    <mergeCell ref="A25:B25"/>
    <mergeCell ref="A26:B26"/>
    <mergeCell ref="A28:B28"/>
    <mergeCell ref="A21:B21"/>
    <mergeCell ref="A27:B27"/>
    <mergeCell ref="A23:B23"/>
    <mergeCell ref="A11:B11"/>
    <mergeCell ref="A14:B14"/>
    <mergeCell ref="A15:B15"/>
    <mergeCell ref="A17:B17"/>
    <mergeCell ref="A18:B18"/>
    <mergeCell ref="A12:B12"/>
    <mergeCell ref="A1:B2"/>
    <mergeCell ref="A3:B3"/>
    <mergeCell ref="A9:B9"/>
    <mergeCell ref="A5:B5"/>
    <mergeCell ref="A7:B7"/>
  </mergeCells>
  <hyperlinks>
    <hyperlink ref="A3:B3" r:id="rId1" display="Contact your ORA-PAM contracts &amp; grants administrator for assistance." xr:uid="{5C398A8F-E109-4A82-982F-F4A48A72D3FE}"/>
    <hyperlink ref="A12" r:id="rId2" location="BI" xr:uid="{392988FD-99CB-4023-9B56-979110DB38D5}"/>
    <hyperlink ref="A25:B25" r:id="rId3" display="PIs can calculate an estimate of tuition costs using USM's Business Services General Tuition &amp; Fees website." xr:uid="{ED96625E-DC4B-495E-8114-2EAEFD53B463}"/>
    <hyperlink ref="A35:B35" r:id="rId4" display="Grant Proposal Graduate Assistant Tuition Waiver Request Form" xr:uid="{C0F78002-3623-4949-83AA-EEECEAD3F951}"/>
    <hyperlink ref="A15:B15" r:id="rId5" display="USM Guidance on Budgeting Graduate Student Tution" xr:uid="{A78C4AD8-08A4-4C11-BA8C-6DFCF38804AA}"/>
  </hyperlinks>
  <pageMargins left="0.7" right="0.7" top="0.75" bottom="0.75" header="0.3" footer="0.3"/>
  <pageSetup scale="62" fitToHeight="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15181-65C0-483E-8C1C-8E8923FEAC0F}">
  <sheetPr codeName="Sheet4">
    <tabColor rgb="FFFF0000"/>
  </sheetPr>
  <dimension ref="A1:G79"/>
  <sheetViews>
    <sheetView topLeftCell="A16" workbookViewId="0">
      <selection activeCell="H18" sqref="H18"/>
    </sheetView>
  </sheetViews>
  <sheetFormatPr defaultRowHeight="14.4"/>
  <cols>
    <col min="1" max="1" width="43.109375" customWidth="1"/>
    <col min="2" max="7" width="10.77734375" customWidth="1"/>
  </cols>
  <sheetData>
    <row r="1" spans="1:7" ht="15.6">
      <c r="A1" s="174" t="s">
        <v>157</v>
      </c>
      <c r="B1" s="175"/>
      <c r="C1" s="175"/>
      <c r="D1" s="175"/>
      <c r="E1" s="175"/>
      <c r="F1" s="175"/>
      <c r="G1" s="175"/>
    </row>
    <row r="2" spans="1:7" ht="15.6">
      <c r="A2" s="175"/>
      <c r="B2" s="175"/>
      <c r="C2" s="175"/>
      <c r="D2" s="175"/>
      <c r="E2" s="175"/>
      <c r="F2" s="175"/>
      <c r="G2" s="175"/>
    </row>
    <row r="3" spans="1:7" ht="15" thickBot="1">
      <c r="A3" s="176"/>
      <c r="B3" s="177" t="s">
        <v>158</v>
      </c>
      <c r="C3" s="177" t="s">
        <v>32</v>
      </c>
      <c r="D3" s="177" t="s">
        <v>33</v>
      </c>
      <c r="E3" s="177" t="s">
        <v>34</v>
      </c>
      <c r="F3" s="177" t="s">
        <v>35</v>
      </c>
      <c r="G3" s="177" t="s">
        <v>159</v>
      </c>
    </row>
    <row r="4" spans="1:7">
      <c r="A4" s="178" t="str">
        <f>Budget!A100</f>
        <v>Sub A (provide a separate detailed budget)</v>
      </c>
      <c r="B4" s="178"/>
      <c r="C4" s="178"/>
      <c r="D4" s="178"/>
      <c r="E4" s="178"/>
      <c r="F4" s="178"/>
      <c r="G4" s="178"/>
    </row>
    <row r="5" spans="1:7">
      <c r="A5" s="179" t="str">
        <f>Budget!A101</f>
        <v>Directs</v>
      </c>
      <c r="B5" s="180">
        <f>Budget!H101</f>
        <v>0</v>
      </c>
      <c r="C5" s="180">
        <f>Budget!L101</f>
        <v>0</v>
      </c>
      <c r="D5" s="180">
        <f>Budget!P101</f>
        <v>0</v>
      </c>
      <c r="E5" s="180">
        <f>Budget!T101</f>
        <v>0</v>
      </c>
      <c r="F5" s="180">
        <f>Budget!X101</f>
        <v>0</v>
      </c>
      <c r="G5" s="181">
        <f>SUM(B5:F5)</f>
        <v>0</v>
      </c>
    </row>
    <row r="6" spans="1:7" ht="15" thickBot="1">
      <c r="A6" s="179" t="str">
        <f>Budget!A102</f>
        <v>Indirects</v>
      </c>
      <c r="B6" s="182">
        <f>Budget!H102</f>
        <v>0</v>
      </c>
      <c r="C6" s="180">
        <f>Budget!L102</f>
        <v>0</v>
      </c>
      <c r="D6" s="180">
        <f>Budget!P102</f>
        <v>0</v>
      </c>
      <c r="E6" s="180">
        <f>Budget!T102</f>
        <v>0</v>
      </c>
      <c r="F6" s="180">
        <f>Budget!X102</f>
        <v>0</v>
      </c>
      <c r="G6" s="183">
        <f>SUM(B6:F6)</f>
        <v>0</v>
      </c>
    </row>
    <row r="7" spans="1:7" ht="15" thickBot="1">
      <c r="A7" s="184" t="s">
        <v>159</v>
      </c>
      <c r="B7" s="185">
        <f>SUM(B5:B6)</f>
        <v>0</v>
      </c>
      <c r="C7" s="185">
        <f t="shared" ref="C7:F7" si="0">SUM(C5:C6)</f>
        <v>0</v>
      </c>
      <c r="D7" s="185">
        <f t="shared" si="0"/>
        <v>0</v>
      </c>
      <c r="E7" s="185">
        <f t="shared" si="0"/>
        <v>0</v>
      </c>
      <c r="F7" s="185">
        <f t="shared" si="0"/>
        <v>0</v>
      </c>
      <c r="G7" s="186">
        <f t="shared" ref="G7" si="1">SUM(B7:F7)</f>
        <v>0</v>
      </c>
    </row>
    <row r="8" spans="1:7" ht="15.6" thickTop="1" thickBot="1">
      <c r="A8" s="187"/>
      <c r="B8" s="179"/>
      <c r="C8" s="179"/>
      <c r="D8" s="179"/>
      <c r="E8" s="179"/>
      <c r="F8" s="179"/>
      <c r="G8" s="179"/>
    </row>
    <row r="9" spans="1:7" ht="15" thickBot="1">
      <c r="A9" s="188" t="s">
        <v>160</v>
      </c>
      <c r="B9" s="189">
        <f>IF(B7&gt;25000,25000,B7)</f>
        <v>0</v>
      </c>
      <c r="C9" s="190">
        <f>IF(B9=25000,0,IF(B7+C7&lt;25000,C7,25000-B9))</f>
        <v>0</v>
      </c>
      <c r="D9" s="190">
        <f>IF(C9+B9=25000,0,IF(C7+D7+B7&lt;25000,D7,25000-C9-B9))</f>
        <v>0</v>
      </c>
      <c r="E9" s="190">
        <f>IF(D9+C9+B9=25000,0,IF(D7+E7+C7+B7&lt;25000,E7,25000-D9-C9-B9))</f>
        <v>0</v>
      </c>
      <c r="F9" s="191">
        <f>IF(E9+D9+C9+B7=25000,0,IF(E7+F7+D7+C7+B9&lt;25000,F7,25000-E9-D9-C9-B9))</f>
        <v>0</v>
      </c>
      <c r="G9" s="192">
        <f>SUM(B9:F9)</f>
        <v>0</v>
      </c>
    </row>
    <row r="10" spans="1:7">
      <c r="A10" s="179"/>
      <c r="B10" s="179"/>
      <c r="C10" s="179"/>
      <c r="D10" s="179"/>
      <c r="E10" s="179"/>
      <c r="F10" s="179"/>
      <c r="G10" s="179"/>
    </row>
    <row r="11" spans="1:7">
      <c r="A11" s="178" t="str">
        <f>Budget!A103</f>
        <v>Sub B (provide a separate detailed budget)</v>
      </c>
      <c r="B11" s="178"/>
      <c r="C11" s="178"/>
      <c r="D11" s="178"/>
      <c r="E11" s="178"/>
      <c r="F11" s="178"/>
      <c r="G11" s="178"/>
    </row>
    <row r="12" spans="1:7">
      <c r="A12" s="179" t="str">
        <f>Budget!A104</f>
        <v>Directs</v>
      </c>
      <c r="B12" s="180">
        <f>Budget!H104</f>
        <v>0</v>
      </c>
      <c r="C12" s="180">
        <f>Budget!L104</f>
        <v>0</v>
      </c>
      <c r="D12" s="180">
        <f>Budget!P104</f>
        <v>0</v>
      </c>
      <c r="E12" s="180">
        <f>Budget!T104</f>
        <v>0</v>
      </c>
      <c r="F12" s="180">
        <f>Budget!X104</f>
        <v>0</v>
      </c>
      <c r="G12" s="181">
        <f>SUM(B12:F12)</f>
        <v>0</v>
      </c>
    </row>
    <row r="13" spans="1:7" ht="15" thickBot="1">
      <c r="A13" s="179" t="str">
        <f>Budget!A105</f>
        <v>Indirects</v>
      </c>
      <c r="B13" s="182">
        <f>Budget!H105</f>
        <v>0</v>
      </c>
      <c r="C13" s="180">
        <f>Budget!L105</f>
        <v>0</v>
      </c>
      <c r="D13" s="180">
        <f>Budget!P105</f>
        <v>0</v>
      </c>
      <c r="E13" s="180">
        <f>Budget!T105</f>
        <v>0</v>
      </c>
      <c r="F13" s="180">
        <f>Budget!X105</f>
        <v>0</v>
      </c>
      <c r="G13" s="183">
        <f t="shared" ref="G13:G14" si="2">SUM(B13:F13)</f>
        <v>0</v>
      </c>
    </row>
    <row r="14" spans="1:7" ht="15" thickBot="1">
      <c r="A14" s="184" t="s">
        <v>159</v>
      </c>
      <c r="B14" s="185">
        <f>SUM(B12:B13)</f>
        <v>0</v>
      </c>
      <c r="C14" s="185">
        <f t="shared" ref="C14:F14" si="3">SUM(C12:C13)</f>
        <v>0</v>
      </c>
      <c r="D14" s="185">
        <f t="shared" si="3"/>
        <v>0</v>
      </c>
      <c r="E14" s="185">
        <f t="shared" si="3"/>
        <v>0</v>
      </c>
      <c r="F14" s="185">
        <f t="shared" si="3"/>
        <v>0</v>
      </c>
      <c r="G14" s="186">
        <f t="shared" si="2"/>
        <v>0</v>
      </c>
    </row>
    <row r="15" spans="1:7" ht="15.6" thickTop="1" thickBot="1">
      <c r="A15" s="187"/>
      <c r="B15" s="179"/>
      <c r="C15" s="179"/>
      <c r="D15" s="179"/>
      <c r="E15" s="179"/>
      <c r="F15" s="179"/>
      <c r="G15" s="179"/>
    </row>
    <row r="16" spans="1:7" ht="15" thickBot="1">
      <c r="A16" s="188" t="s">
        <v>160</v>
      </c>
      <c r="B16" s="189">
        <f>IF(B14&gt;25000,25000,B14)</f>
        <v>0</v>
      </c>
      <c r="C16" s="190">
        <f>IF(B16=25000,0,IF(B14+C14&lt;25000,C14,25000-B16))</f>
        <v>0</v>
      </c>
      <c r="D16" s="190">
        <f>IF(C16+B16=25000,0,IF(C14+D14+B14&lt;25000,D14,25000-C16-B16))</f>
        <v>0</v>
      </c>
      <c r="E16" s="190">
        <f>IF(D16+C16+B16=25000,0,IF(D14+E14+C14+B14&lt;25000,E14,25000-D16-C16-B16))</f>
        <v>0</v>
      </c>
      <c r="F16" s="191">
        <f>IF(E16+D16+C16+B14=25000,0,IF(E14+F14+D14+C14+B16&lt;25000,F14,25000-E16-D16-C16-B16))</f>
        <v>0</v>
      </c>
      <c r="G16" s="192">
        <f>SUM(B16:F16)</f>
        <v>0</v>
      </c>
    </row>
    <row r="17" spans="1:7">
      <c r="A17" s="179"/>
      <c r="B17" s="179"/>
      <c r="C17" s="179"/>
      <c r="D17" s="179"/>
      <c r="E17" s="179"/>
      <c r="F17" s="179"/>
      <c r="G17" s="179"/>
    </row>
    <row r="18" spans="1:7">
      <c r="A18" s="178" t="str">
        <f>Budget!A106</f>
        <v>Sub C (provide a separate detailed budget)</v>
      </c>
      <c r="B18" s="178"/>
      <c r="C18" s="178"/>
      <c r="D18" s="178"/>
      <c r="E18" s="178"/>
      <c r="F18" s="178"/>
      <c r="G18" s="178"/>
    </row>
    <row r="19" spans="1:7">
      <c r="A19" s="179" t="str">
        <f>Budget!A107</f>
        <v>Directs</v>
      </c>
      <c r="B19" s="180">
        <f>Budget!H107</f>
        <v>0</v>
      </c>
      <c r="C19" s="180">
        <f>Budget!L107</f>
        <v>0</v>
      </c>
      <c r="D19" s="180">
        <f>Budget!P107</f>
        <v>0</v>
      </c>
      <c r="E19" s="180">
        <f>Budget!T107</f>
        <v>0</v>
      </c>
      <c r="F19" s="180">
        <f>Budget!X107</f>
        <v>0</v>
      </c>
      <c r="G19" s="181">
        <f>SUM(B19:F19)</f>
        <v>0</v>
      </c>
    </row>
    <row r="20" spans="1:7" ht="15" thickBot="1">
      <c r="A20" s="179" t="str">
        <f>Budget!A108</f>
        <v>Indirects</v>
      </c>
      <c r="B20" s="180">
        <f>Budget!H108</f>
        <v>0</v>
      </c>
      <c r="C20" s="180">
        <f>Budget!L108</f>
        <v>0</v>
      </c>
      <c r="D20" s="180">
        <f>Budget!P108</f>
        <v>0</v>
      </c>
      <c r="E20" s="180">
        <f>Budget!T108</f>
        <v>0</v>
      </c>
      <c r="F20" s="180">
        <f>Budget!X108</f>
        <v>0</v>
      </c>
      <c r="G20" s="183">
        <f t="shared" ref="G20:G21" si="4">SUM(B20:F20)</f>
        <v>0</v>
      </c>
    </row>
    <row r="21" spans="1:7" ht="15" thickBot="1">
      <c r="A21" s="184" t="s">
        <v>159</v>
      </c>
      <c r="B21" s="185">
        <f>SUM(B19:B20)</f>
        <v>0</v>
      </c>
      <c r="C21" s="185">
        <f t="shared" ref="C21:F21" si="5">SUM(C19:C20)</f>
        <v>0</v>
      </c>
      <c r="D21" s="185">
        <f t="shared" si="5"/>
        <v>0</v>
      </c>
      <c r="E21" s="185">
        <f t="shared" si="5"/>
        <v>0</v>
      </c>
      <c r="F21" s="185">
        <f t="shared" si="5"/>
        <v>0</v>
      </c>
      <c r="G21" s="186">
        <f t="shared" si="4"/>
        <v>0</v>
      </c>
    </row>
    <row r="22" spans="1:7" ht="15.6" thickTop="1" thickBot="1">
      <c r="A22" s="187"/>
      <c r="B22" s="179"/>
      <c r="C22" s="179"/>
      <c r="D22" s="179"/>
      <c r="E22" s="179"/>
      <c r="F22" s="179"/>
      <c r="G22" s="179"/>
    </row>
    <row r="23" spans="1:7" ht="15" thickBot="1">
      <c r="A23" s="188" t="s">
        <v>160</v>
      </c>
      <c r="B23" s="189">
        <f>IF(B21&gt;25000,25000,B21)</f>
        <v>0</v>
      </c>
      <c r="C23" s="190">
        <f>IF(B23=25000,0,IF(B21+C21&lt;25000,C21,25000-B23))</f>
        <v>0</v>
      </c>
      <c r="D23" s="190">
        <f>IF(C23+B23=25000,0,IF(C21+D21+B21&lt;25000,D21,25000-C23-B23))</f>
        <v>0</v>
      </c>
      <c r="E23" s="190">
        <f>IF(D23+C23+B23=25000,0,IF(D21+E21+C21+B21&lt;25000,E21,25000-D23-C23-B23))</f>
        <v>0</v>
      </c>
      <c r="F23" s="191">
        <f>IF(E23+D23+C23+B21=25000,0,IF(E21+F21+D21+C21+B23&lt;25000,F21,25000-E23-D23-C23-B23))</f>
        <v>0</v>
      </c>
      <c r="G23" s="192">
        <f>SUM(B23:F23)</f>
        <v>0</v>
      </c>
    </row>
    <row r="25" spans="1:7">
      <c r="A25" s="178" t="str">
        <f>Budget!A109</f>
        <v>Sub D (provide a separate detailed budget)</v>
      </c>
      <c r="B25" s="178"/>
      <c r="C25" s="178"/>
      <c r="D25" s="178"/>
      <c r="E25" s="178"/>
      <c r="F25" s="178"/>
      <c r="G25" s="178"/>
    </row>
    <row r="26" spans="1:7">
      <c r="A26" s="179" t="str">
        <f>Budget!A110</f>
        <v>Directs</v>
      </c>
      <c r="B26" s="180">
        <f>Budget!H110</f>
        <v>0</v>
      </c>
      <c r="C26" s="180">
        <f>Budget!L110</f>
        <v>0</v>
      </c>
      <c r="D26" s="180">
        <f>Budget!P110</f>
        <v>0</v>
      </c>
      <c r="E26" s="180">
        <f>Budget!T110</f>
        <v>0</v>
      </c>
      <c r="F26" s="180">
        <f>Budget!X110</f>
        <v>0</v>
      </c>
      <c r="G26" s="181">
        <f>SUM(B26:F26)</f>
        <v>0</v>
      </c>
    </row>
    <row r="27" spans="1:7" ht="15" thickBot="1">
      <c r="A27" s="179" t="str">
        <f>Budget!A111</f>
        <v>Indirects</v>
      </c>
      <c r="B27" s="182">
        <f>Budget!H111</f>
        <v>0</v>
      </c>
      <c r="C27" s="180">
        <f>Budget!L111</f>
        <v>0</v>
      </c>
      <c r="D27" s="180">
        <f>Budget!P111</f>
        <v>0</v>
      </c>
      <c r="E27" s="180">
        <f>Budget!T111</f>
        <v>0</v>
      </c>
      <c r="F27" s="180">
        <f>Budget!X111</f>
        <v>0</v>
      </c>
      <c r="G27" s="183">
        <f t="shared" ref="G27:G28" si="6">SUM(B27:F27)</f>
        <v>0</v>
      </c>
    </row>
    <row r="28" spans="1:7" ht="15" thickBot="1">
      <c r="A28" s="184" t="s">
        <v>159</v>
      </c>
      <c r="B28" s="185">
        <f>SUM(B26:B27)</f>
        <v>0</v>
      </c>
      <c r="C28" s="185">
        <f t="shared" ref="C28:F28" si="7">SUM(C26:C27)</f>
        <v>0</v>
      </c>
      <c r="D28" s="185">
        <f t="shared" si="7"/>
        <v>0</v>
      </c>
      <c r="E28" s="185">
        <f t="shared" si="7"/>
        <v>0</v>
      </c>
      <c r="F28" s="185">
        <f t="shared" si="7"/>
        <v>0</v>
      </c>
      <c r="G28" s="186">
        <f t="shared" si="6"/>
        <v>0</v>
      </c>
    </row>
    <row r="29" spans="1:7" ht="15.6" thickTop="1" thickBot="1">
      <c r="A29" s="187"/>
      <c r="B29" s="179"/>
      <c r="C29" s="179"/>
      <c r="D29" s="179"/>
      <c r="E29" s="179"/>
      <c r="F29" s="179"/>
      <c r="G29" s="179"/>
    </row>
    <row r="30" spans="1:7" ht="15" thickBot="1">
      <c r="A30" s="188" t="s">
        <v>160</v>
      </c>
      <c r="B30" s="189">
        <f>IF(B28&gt;25000,25000,B28)</f>
        <v>0</v>
      </c>
      <c r="C30" s="190">
        <f>IF(B30=25000,0,IF(B28+C28&lt;25000,C28,25000-B30))</f>
        <v>0</v>
      </c>
      <c r="D30" s="190">
        <f>IF(C30+B30=25000,0,IF(C28+D28+B28&lt;25000,D28,25000-C30-B30))</f>
        <v>0</v>
      </c>
      <c r="E30" s="190">
        <f>IF(D30+C30+B30=25000,0,IF(D28+E28+C28+B28&lt;25000,E28,25000-D30-C30-B30))</f>
        <v>0</v>
      </c>
      <c r="F30" s="191">
        <f>IF(E30+D30+C30+B28=25000,0,IF(E28+F28+D28+C28+B30&lt;25000,F28,25000-E30-D30-C30-B30))</f>
        <v>0</v>
      </c>
      <c r="G30" s="192">
        <f>SUM(B30:F30)</f>
        <v>0</v>
      </c>
    </row>
    <row r="32" spans="1:7">
      <c r="A32" s="178" t="str">
        <f>Budget!A112</f>
        <v>Sub E (provide a separate detailed budget)</v>
      </c>
      <c r="B32" s="178"/>
      <c r="C32" s="178"/>
      <c r="D32" s="178"/>
      <c r="E32" s="178"/>
      <c r="F32" s="178"/>
      <c r="G32" s="178"/>
    </row>
    <row r="33" spans="1:7">
      <c r="A33" s="179" t="str">
        <f>Budget!A113</f>
        <v>Directs</v>
      </c>
      <c r="B33" s="180">
        <f>Budget!H113</f>
        <v>0</v>
      </c>
      <c r="C33" s="180">
        <f>Budget!L113</f>
        <v>0</v>
      </c>
      <c r="D33" s="180">
        <f>Budget!P113</f>
        <v>0</v>
      </c>
      <c r="E33" s="180">
        <f>Budget!T113</f>
        <v>0</v>
      </c>
      <c r="F33" s="180">
        <f>Budget!X113</f>
        <v>0</v>
      </c>
      <c r="G33" s="181">
        <f>SUM(B33:F33)</f>
        <v>0</v>
      </c>
    </row>
    <row r="34" spans="1:7" ht="15" thickBot="1">
      <c r="A34" s="179" t="str">
        <f>Budget!A114</f>
        <v>Indirects</v>
      </c>
      <c r="B34" s="182">
        <f>Budget!H114</f>
        <v>0</v>
      </c>
      <c r="C34" s="180">
        <f>Budget!L114</f>
        <v>0</v>
      </c>
      <c r="D34" s="180">
        <f>Budget!P114</f>
        <v>0</v>
      </c>
      <c r="E34" s="180">
        <f>Budget!T114</f>
        <v>0</v>
      </c>
      <c r="F34" s="180">
        <f>Budget!X114</f>
        <v>0</v>
      </c>
      <c r="G34" s="183">
        <f t="shared" ref="G34:G35" si="8">SUM(B34:F34)</f>
        <v>0</v>
      </c>
    </row>
    <row r="35" spans="1:7" ht="15" thickBot="1">
      <c r="A35" s="184" t="s">
        <v>159</v>
      </c>
      <c r="B35" s="185">
        <f>SUM(B33:B34)</f>
        <v>0</v>
      </c>
      <c r="C35" s="185">
        <f t="shared" ref="C35:F35" si="9">SUM(C33:C34)</f>
        <v>0</v>
      </c>
      <c r="D35" s="185">
        <f t="shared" si="9"/>
        <v>0</v>
      </c>
      <c r="E35" s="185">
        <f t="shared" si="9"/>
        <v>0</v>
      </c>
      <c r="F35" s="185">
        <f t="shared" si="9"/>
        <v>0</v>
      </c>
      <c r="G35" s="186">
        <f t="shared" si="8"/>
        <v>0</v>
      </c>
    </row>
    <row r="36" spans="1:7" ht="15.6" thickTop="1" thickBot="1">
      <c r="A36" s="187"/>
      <c r="B36" s="179"/>
      <c r="C36" s="179"/>
      <c r="D36" s="179"/>
      <c r="E36" s="179"/>
      <c r="F36" s="179"/>
      <c r="G36" s="179"/>
    </row>
    <row r="37" spans="1:7" ht="15" thickBot="1">
      <c r="A37" s="188" t="s">
        <v>160</v>
      </c>
      <c r="B37" s="189">
        <f>IF(B35&gt;25000,25000,B35)</f>
        <v>0</v>
      </c>
      <c r="C37" s="190">
        <f>IF(B37=25000,0,IF(B35+C35&lt;25000,C35,25000-B37))</f>
        <v>0</v>
      </c>
      <c r="D37" s="190">
        <f>IF(C37+B37=25000,0,IF(C35+D35+B35&lt;25000,D35,25000-C37-B37))</f>
        <v>0</v>
      </c>
      <c r="E37" s="190">
        <f>IF(D37+C37+B37=25000,0,IF(D35+E35+C35+B35&lt;25000,E35,25000-D37-C37-B37))</f>
        <v>0</v>
      </c>
      <c r="F37" s="191">
        <f>IF(E37+D37+C37+B35=25000,0,IF(E35+F35+D35+C35+B37&lt;25000,F35,25000-E37-D37-C37-B37))</f>
        <v>0</v>
      </c>
      <c r="G37" s="192">
        <f>SUM(B37:F37)</f>
        <v>0</v>
      </c>
    </row>
    <row r="39" spans="1:7">
      <c r="A39" s="178" t="str">
        <f>Budget!A115</f>
        <v>Sub F (provide a separate detailed budget)</v>
      </c>
      <c r="B39" s="178"/>
      <c r="C39" s="178"/>
      <c r="D39" s="178"/>
      <c r="E39" s="178"/>
      <c r="F39" s="178"/>
      <c r="G39" s="178"/>
    </row>
    <row r="40" spans="1:7">
      <c r="A40" s="179" t="str">
        <f>Budget!A116</f>
        <v>Directs</v>
      </c>
      <c r="B40" s="180">
        <f>Budget!H116</f>
        <v>0</v>
      </c>
      <c r="C40" s="180">
        <f>Budget!L116</f>
        <v>0</v>
      </c>
      <c r="D40" s="180">
        <f>Budget!P116</f>
        <v>0</v>
      </c>
      <c r="E40" s="180">
        <f>Budget!T116</f>
        <v>0</v>
      </c>
      <c r="F40" s="180">
        <f>Budget!X116</f>
        <v>0</v>
      </c>
      <c r="G40" s="181">
        <f>SUM(B40:F40)</f>
        <v>0</v>
      </c>
    </row>
    <row r="41" spans="1:7" ht="15" thickBot="1">
      <c r="A41" s="179" t="str">
        <f>Budget!A117</f>
        <v>Indirects</v>
      </c>
      <c r="B41" s="180">
        <f>Budget!H117</f>
        <v>0</v>
      </c>
      <c r="C41" s="180">
        <f>Budget!L117</f>
        <v>0</v>
      </c>
      <c r="D41" s="180">
        <f>Budget!P117</f>
        <v>0</v>
      </c>
      <c r="E41" s="180">
        <f>Budget!T117</f>
        <v>0</v>
      </c>
      <c r="F41" s="180">
        <f>Budget!X117</f>
        <v>0</v>
      </c>
      <c r="G41" s="183">
        <f t="shared" ref="G41:G42" si="10">SUM(B41:F41)</f>
        <v>0</v>
      </c>
    </row>
    <row r="42" spans="1:7" ht="15" thickBot="1">
      <c r="A42" s="184" t="s">
        <v>159</v>
      </c>
      <c r="B42" s="185">
        <f>SUM(B40:B41)</f>
        <v>0</v>
      </c>
      <c r="C42" s="185">
        <f t="shared" ref="C42:F42" si="11">SUM(C40:C41)</f>
        <v>0</v>
      </c>
      <c r="D42" s="185">
        <f t="shared" si="11"/>
        <v>0</v>
      </c>
      <c r="E42" s="185">
        <f t="shared" si="11"/>
        <v>0</v>
      </c>
      <c r="F42" s="185">
        <f t="shared" si="11"/>
        <v>0</v>
      </c>
      <c r="G42" s="186">
        <f t="shared" si="10"/>
        <v>0</v>
      </c>
    </row>
    <row r="43" spans="1:7" ht="15.6" thickTop="1" thickBot="1">
      <c r="A43" s="187"/>
      <c r="B43" s="179"/>
      <c r="C43" s="179"/>
      <c r="D43" s="179"/>
      <c r="E43" s="179"/>
      <c r="F43" s="179"/>
      <c r="G43" s="179"/>
    </row>
    <row r="44" spans="1:7" ht="15" thickBot="1">
      <c r="A44" s="188" t="s">
        <v>160</v>
      </c>
      <c r="B44" s="189">
        <f>IF(B42&gt;25000,25000,B42)</f>
        <v>0</v>
      </c>
      <c r="C44" s="190">
        <f>IF(B44=25000,0,IF(B42+C42&lt;25000,C42,25000-B44))</f>
        <v>0</v>
      </c>
      <c r="D44" s="190">
        <f>IF(C44+B44=25000,0,IF(C42+D42+B42&lt;25000,D42,25000-C44-B44))</f>
        <v>0</v>
      </c>
      <c r="E44" s="190">
        <f>IF(D44+C44+B44=25000,0,IF(D42+E42+C42+B42&lt;25000,E42,25000-D44-C44-B44))</f>
        <v>0</v>
      </c>
      <c r="F44" s="191">
        <f>IF(E44+D44+C44+B42=25000,0,IF(E42+F42+D42+C42+B44&lt;25000,F42,25000-E44-D44-C44-B44))</f>
        <v>0</v>
      </c>
      <c r="G44" s="192">
        <f>SUM(B44:F44)</f>
        <v>0</v>
      </c>
    </row>
    <row r="45" spans="1:7">
      <c r="A45" s="179"/>
      <c r="B45" s="179"/>
      <c r="C45" s="179"/>
      <c r="D45" s="179"/>
      <c r="E45" s="179"/>
      <c r="F45" s="179"/>
      <c r="G45" s="179"/>
    </row>
    <row r="46" spans="1:7">
      <c r="A46" s="178" t="str">
        <f>Budget!A118</f>
        <v>Sub G (provide a separate detailed budget)</v>
      </c>
      <c r="B46" s="178"/>
      <c r="C46" s="178"/>
      <c r="D46" s="178"/>
      <c r="E46" s="178"/>
      <c r="F46" s="178"/>
      <c r="G46" s="178"/>
    </row>
    <row r="47" spans="1:7">
      <c r="A47" s="179" t="str">
        <f>Budget!A119</f>
        <v>Directs</v>
      </c>
      <c r="B47" s="180">
        <f>Budget!H119</f>
        <v>0</v>
      </c>
      <c r="C47" s="180">
        <f>Budget!L119</f>
        <v>0</v>
      </c>
      <c r="D47" s="180">
        <f>Budget!P119</f>
        <v>0</v>
      </c>
      <c r="E47" s="180">
        <f>Budget!T119</f>
        <v>0</v>
      </c>
      <c r="F47" s="180">
        <f>Budget!X119</f>
        <v>0</v>
      </c>
      <c r="G47" s="181">
        <f>SUM(B47:F47)</f>
        <v>0</v>
      </c>
    </row>
    <row r="48" spans="1:7" ht="15" thickBot="1">
      <c r="A48" s="179" t="str">
        <f>Budget!A120</f>
        <v>Indirects</v>
      </c>
      <c r="B48" s="180">
        <f>Budget!H120</f>
        <v>0</v>
      </c>
      <c r="C48" s="180">
        <f>Budget!L120</f>
        <v>0</v>
      </c>
      <c r="D48" s="180">
        <f>Budget!P120</f>
        <v>0</v>
      </c>
      <c r="E48" s="180">
        <f>Budget!T120</f>
        <v>0</v>
      </c>
      <c r="F48" s="180">
        <f>Budget!X120</f>
        <v>0</v>
      </c>
      <c r="G48" s="183">
        <f t="shared" ref="G48:G49" si="12">SUM(B48:F48)</f>
        <v>0</v>
      </c>
    </row>
    <row r="49" spans="1:7" ht="15" thickBot="1">
      <c r="A49" s="184" t="s">
        <v>159</v>
      </c>
      <c r="B49" s="185">
        <f>SUM(B47:B48)</f>
        <v>0</v>
      </c>
      <c r="C49" s="185">
        <f t="shared" ref="C49:F49" si="13">SUM(C47:C48)</f>
        <v>0</v>
      </c>
      <c r="D49" s="185">
        <f t="shared" si="13"/>
        <v>0</v>
      </c>
      <c r="E49" s="185">
        <f t="shared" si="13"/>
        <v>0</v>
      </c>
      <c r="F49" s="185">
        <f t="shared" si="13"/>
        <v>0</v>
      </c>
      <c r="G49" s="186">
        <f t="shared" si="12"/>
        <v>0</v>
      </c>
    </row>
    <row r="50" spans="1:7" ht="15.6" thickTop="1" thickBot="1">
      <c r="A50" s="187"/>
      <c r="B50" s="179"/>
      <c r="C50" s="179"/>
      <c r="D50" s="179"/>
      <c r="E50" s="179"/>
      <c r="F50" s="179"/>
      <c r="G50" s="179"/>
    </row>
    <row r="51" spans="1:7" ht="15" thickBot="1">
      <c r="A51" s="188" t="s">
        <v>160</v>
      </c>
      <c r="B51" s="189">
        <f>IF(B49&gt;25000,25000,B49)</f>
        <v>0</v>
      </c>
      <c r="C51" s="190">
        <f>IF(B51=25000,0,IF(B49+C49&lt;25000,C49,25000-B51))</f>
        <v>0</v>
      </c>
      <c r="D51" s="190">
        <f>IF(C51+B51=25000,0,IF(C49+D49+B49&lt;25000,D49,25000-C51-B51))</f>
        <v>0</v>
      </c>
      <c r="E51" s="190">
        <f>IF(D51+C51+B51=25000,0,IF(D49+E49+C49+B49&lt;25000,E49,25000-D51-C51-B51))</f>
        <v>0</v>
      </c>
      <c r="F51" s="191">
        <f>IF(E51+D51+C51+B49=25000,0,IF(E49+F49+D49+C49+B51&lt;25000,F49,25000-E51-D51-C51-B51))</f>
        <v>0</v>
      </c>
      <c r="G51" s="192">
        <f>SUM(B51:F51)</f>
        <v>0</v>
      </c>
    </row>
    <row r="52" spans="1:7">
      <c r="A52" s="179"/>
      <c r="B52" s="179"/>
      <c r="C52" s="179"/>
      <c r="D52" s="179"/>
      <c r="E52" s="179"/>
      <c r="F52" s="179"/>
      <c r="G52" s="179"/>
    </row>
    <row r="53" spans="1:7">
      <c r="A53" s="178" t="str">
        <f>Budget!A121</f>
        <v>Sub H (provide a separate detailed budget)</v>
      </c>
      <c r="B53" s="178"/>
      <c r="C53" s="178"/>
      <c r="D53" s="178"/>
      <c r="E53" s="178"/>
      <c r="F53" s="178"/>
      <c r="G53" s="178"/>
    </row>
    <row r="54" spans="1:7">
      <c r="A54" s="179" t="str">
        <f>Budget!A122</f>
        <v>Directs</v>
      </c>
      <c r="B54" s="180">
        <f>Budget!H122</f>
        <v>0</v>
      </c>
      <c r="C54" s="180">
        <f>Budget!L122</f>
        <v>0</v>
      </c>
      <c r="D54" s="180">
        <f>Budget!P122</f>
        <v>0</v>
      </c>
      <c r="E54" s="180">
        <f>Budget!T122</f>
        <v>0</v>
      </c>
      <c r="F54" s="180">
        <f>Budget!X122</f>
        <v>0</v>
      </c>
      <c r="G54" s="181">
        <f>SUM(B54:F54)</f>
        <v>0</v>
      </c>
    </row>
    <row r="55" spans="1:7" ht="15" thickBot="1">
      <c r="A55" s="179" t="str">
        <f>Budget!A123</f>
        <v>Indirects</v>
      </c>
      <c r="B55" s="180">
        <f>Budget!H123</f>
        <v>0</v>
      </c>
      <c r="C55" s="180">
        <f>Budget!L123</f>
        <v>0</v>
      </c>
      <c r="D55" s="180">
        <f>Budget!P123</f>
        <v>0</v>
      </c>
      <c r="E55" s="180">
        <f>Budget!T123</f>
        <v>0</v>
      </c>
      <c r="F55" s="180">
        <f>Budget!X123</f>
        <v>0</v>
      </c>
      <c r="G55" s="183">
        <f t="shared" ref="G55:G56" si="14">SUM(B55:F55)</f>
        <v>0</v>
      </c>
    </row>
    <row r="56" spans="1:7" ht="15" thickBot="1">
      <c r="A56" s="184" t="s">
        <v>159</v>
      </c>
      <c r="B56" s="185">
        <f>SUM(B54:B55)</f>
        <v>0</v>
      </c>
      <c r="C56" s="185">
        <f t="shared" ref="C56:F56" si="15">SUM(C54:C55)</f>
        <v>0</v>
      </c>
      <c r="D56" s="185">
        <f t="shared" si="15"/>
        <v>0</v>
      </c>
      <c r="E56" s="185">
        <f t="shared" si="15"/>
        <v>0</v>
      </c>
      <c r="F56" s="185">
        <f t="shared" si="15"/>
        <v>0</v>
      </c>
      <c r="G56" s="186">
        <f t="shared" si="14"/>
        <v>0</v>
      </c>
    </row>
    <row r="57" spans="1:7" ht="15.6" thickTop="1" thickBot="1">
      <c r="A57" s="187"/>
      <c r="B57" s="179"/>
      <c r="C57" s="179"/>
      <c r="D57" s="179"/>
      <c r="E57" s="179"/>
      <c r="F57" s="179"/>
      <c r="G57" s="179"/>
    </row>
    <row r="58" spans="1:7" ht="15" thickBot="1">
      <c r="A58" s="188" t="s">
        <v>160</v>
      </c>
      <c r="B58" s="189">
        <f>IF(B56&gt;25000,25000,B56)</f>
        <v>0</v>
      </c>
      <c r="C58" s="190">
        <f>IF(B58=25000,0,IF(B56+C56&lt;25000,C56,25000-B58))</f>
        <v>0</v>
      </c>
      <c r="D58" s="190">
        <f>IF(C58+B58=25000,0,IF(C56+D56+B56&lt;25000,D56,25000-C58-B58))</f>
        <v>0</v>
      </c>
      <c r="E58" s="190">
        <f>IF(D58+C58+B58=25000,0,IF(D56+E56+C56+B56&lt;25000,E56,25000-D58-C58-B58))</f>
        <v>0</v>
      </c>
      <c r="F58" s="191">
        <f>IF(E58+D58+C58+B56=25000,0,IF(E56+F56+D56+C56+B58&lt;25000,F56,25000-E58-D58-C58-B58))</f>
        <v>0</v>
      </c>
      <c r="G58" s="192">
        <f>SUM(B58:F58)</f>
        <v>0</v>
      </c>
    </row>
    <row r="60" spans="1:7">
      <c r="A60" s="178" t="str">
        <f>Budget!A124</f>
        <v>Sub I (provide a separate detailed budget)</v>
      </c>
      <c r="B60" s="178"/>
      <c r="C60" s="178"/>
      <c r="D60" s="178"/>
      <c r="E60" s="178"/>
      <c r="F60" s="178"/>
      <c r="G60" s="178"/>
    </row>
    <row r="61" spans="1:7">
      <c r="A61" s="179" t="str">
        <f>Budget!A125</f>
        <v>Directs</v>
      </c>
      <c r="B61" s="180">
        <f>Budget!H125</f>
        <v>0</v>
      </c>
      <c r="C61" s="180">
        <f>Budget!L125</f>
        <v>0</v>
      </c>
      <c r="D61" s="180">
        <f>Budget!P125</f>
        <v>0</v>
      </c>
      <c r="E61" s="180">
        <f>Budget!T125</f>
        <v>0</v>
      </c>
      <c r="F61" s="180">
        <f>Budget!X125</f>
        <v>0</v>
      </c>
      <c r="G61" s="181">
        <f>SUM(B61:F61)</f>
        <v>0</v>
      </c>
    </row>
    <row r="62" spans="1:7" ht="15" thickBot="1">
      <c r="A62" s="179" t="str">
        <f>Budget!A126</f>
        <v>Indirects</v>
      </c>
      <c r="B62" s="180">
        <f>Budget!H126</f>
        <v>0</v>
      </c>
      <c r="C62" s="180">
        <f>Budget!L126</f>
        <v>0</v>
      </c>
      <c r="D62" s="180">
        <f>Budget!P126</f>
        <v>0</v>
      </c>
      <c r="E62" s="180">
        <f>Budget!T126</f>
        <v>0</v>
      </c>
      <c r="F62" s="180">
        <f>Budget!X126</f>
        <v>0</v>
      </c>
      <c r="G62" s="183">
        <f t="shared" ref="G62:G63" si="16">SUM(B62:F62)</f>
        <v>0</v>
      </c>
    </row>
    <row r="63" spans="1:7" ht="15" thickBot="1">
      <c r="A63" s="184" t="s">
        <v>159</v>
      </c>
      <c r="B63" s="185">
        <f>SUM(B61:B62)</f>
        <v>0</v>
      </c>
      <c r="C63" s="185">
        <f t="shared" ref="C63:F63" si="17">SUM(C61:C62)</f>
        <v>0</v>
      </c>
      <c r="D63" s="185">
        <f t="shared" si="17"/>
        <v>0</v>
      </c>
      <c r="E63" s="185">
        <f t="shared" si="17"/>
        <v>0</v>
      </c>
      <c r="F63" s="185">
        <f t="shared" si="17"/>
        <v>0</v>
      </c>
      <c r="G63" s="186">
        <f t="shared" si="16"/>
        <v>0</v>
      </c>
    </row>
    <row r="64" spans="1:7" ht="15.6" thickTop="1" thickBot="1">
      <c r="A64" s="187"/>
      <c r="B64" s="179"/>
      <c r="C64" s="179"/>
      <c r="D64" s="179"/>
      <c r="E64" s="179"/>
      <c r="F64" s="179"/>
      <c r="G64" s="179"/>
    </row>
    <row r="65" spans="1:7" ht="15" thickBot="1">
      <c r="A65" s="188" t="s">
        <v>160</v>
      </c>
      <c r="B65" s="189">
        <f>IF(B63&gt;25000,25000,B63)</f>
        <v>0</v>
      </c>
      <c r="C65" s="190">
        <f>IF(B65=25000,0,IF(B63+C63&lt;25000,C63,25000-B65))</f>
        <v>0</v>
      </c>
      <c r="D65" s="190">
        <f>IF(C65+B65=25000,0,IF(C63+D63+B63&lt;25000,D63,25000-C65-B65))</f>
        <v>0</v>
      </c>
      <c r="E65" s="190">
        <f>IF(D65+C65+B65=25000,0,IF(D63+E63+C63+B63&lt;25000,E63,25000-D65-C65-B65))</f>
        <v>0</v>
      </c>
      <c r="F65" s="191">
        <f>IF(E65+D65+C65+B63=25000,0,IF(E63+F63+D63+C63+B65&lt;25000,F63,25000-E65-D65-C65-B65))</f>
        <v>0</v>
      </c>
      <c r="G65" s="192">
        <f>SUM(B65:F65)</f>
        <v>0</v>
      </c>
    </row>
    <row r="67" spans="1:7">
      <c r="A67" s="178" t="str">
        <f>Budget!A127</f>
        <v>Sub J (provide a separate detailed budget)</v>
      </c>
      <c r="B67" s="178"/>
      <c r="C67" s="178"/>
      <c r="D67" s="178"/>
      <c r="E67" s="178"/>
      <c r="F67" s="178"/>
      <c r="G67" s="178"/>
    </row>
    <row r="68" spans="1:7">
      <c r="A68" s="179" t="str">
        <f>Budget!A128</f>
        <v>Directs</v>
      </c>
      <c r="B68" s="180">
        <f>Budget!H128</f>
        <v>0</v>
      </c>
      <c r="C68" s="180">
        <f>Budget!L128</f>
        <v>0</v>
      </c>
      <c r="D68" s="180">
        <f>Budget!P128</f>
        <v>0</v>
      </c>
      <c r="E68" s="180">
        <f>Budget!T128</f>
        <v>0</v>
      </c>
      <c r="F68" s="180">
        <f>Budget!X128</f>
        <v>0</v>
      </c>
      <c r="G68" s="181">
        <f>SUM(B68:F68)</f>
        <v>0</v>
      </c>
    </row>
    <row r="69" spans="1:7" ht="15" thickBot="1">
      <c r="A69" s="179" t="str">
        <f>Budget!A129</f>
        <v>Indirects</v>
      </c>
      <c r="B69" s="180">
        <f>Budget!H129</f>
        <v>0</v>
      </c>
      <c r="C69" s="180">
        <f>Budget!L129</f>
        <v>0</v>
      </c>
      <c r="D69" s="180">
        <f>Budget!P129</f>
        <v>0</v>
      </c>
      <c r="E69" s="180">
        <f>Budget!T129</f>
        <v>0</v>
      </c>
      <c r="F69" s="180">
        <f>Budget!X129</f>
        <v>0</v>
      </c>
      <c r="G69" s="183">
        <f t="shared" ref="G69:G70" si="18">SUM(B69:F69)</f>
        <v>0</v>
      </c>
    </row>
    <row r="70" spans="1:7" ht="15" thickBot="1">
      <c r="A70" s="184" t="s">
        <v>159</v>
      </c>
      <c r="B70" s="185">
        <f>SUM(B68:B69)</f>
        <v>0</v>
      </c>
      <c r="C70" s="185">
        <f t="shared" ref="C70:F70" si="19">SUM(C68:C69)</f>
        <v>0</v>
      </c>
      <c r="D70" s="185">
        <f t="shared" si="19"/>
        <v>0</v>
      </c>
      <c r="E70" s="185">
        <f t="shared" si="19"/>
        <v>0</v>
      </c>
      <c r="F70" s="185">
        <f t="shared" si="19"/>
        <v>0</v>
      </c>
      <c r="G70" s="186">
        <f t="shared" si="18"/>
        <v>0</v>
      </c>
    </row>
    <row r="71" spans="1:7" ht="15.6" thickTop="1" thickBot="1">
      <c r="A71" s="187"/>
      <c r="B71" s="179"/>
      <c r="C71" s="179"/>
      <c r="D71" s="179"/>
      <c r="E71" s="179"/>
      <c r="F71" s="179"/>
      <c r="G71" s="179"/>
    </row>
    <row r="72" spans="1:7" ht="15" thickBot="1">
      <c r="A72" s="188" t="s">
        <v>160</v>
      </c>
      <c r="B72" s="189">
        <f>IF(B70&gt;25000,25000,B70)</f>
        <v>0</v>
      </c>
      <c r="C72" s="190">
        <f>IF(B72=25000,0,IF(B70+C70&lt;25000,C70,25000-B72))</f>
        <v>0</v>
      </c>
      <c r="D72" s="190">
        <f>IF(C72+B72=25000,0,IF(C70+D70+B70&lt;25000,D70,25000-C72-B72))</f>
        <v>0</v>
      </c>
      <c r="E72" s="190">
        <f>IF(D72+C72+B72=25000,0,IF(D70+E70+C70+B70&lt;25000,E70,25000-D72-C72-B72))</f>
        <v>0</v>
      </c>
      <c r="F72" s="191">
        <f>IF(E72+D72+C72+B70=25000,0,IF(E70+F70+D70+C70+B72&lt;25000,F70,25000-E72-D72-C72-B72))</f>
        <v>0</v>
      </c>
      <c r="G72" s="192">
        <f>SUM(B72:F72)</f>
        <v>0</v>
      </c>
    </row>
    <row r="74" spans="1:7">
      <c r="A74" s="178" t="str">
        <f>Budget!A130</f>
        <v>Sub K (provide a separate detailed budget)</v>
      </c>
      <c r="B74" s="178"/>
      <c r="C74" s="178"/>
      <c r="D74" s="178"/>
      <c r="E74" s="178"/>
      <c r="F74" s="178"/>
      <c r="G74" s="178"/>
    </row>
    <row r="75" spans="1:7">
      <c r="A75" s="179" t="str">
        <f>Budget!A131</f>
        <v>Directs</v>
      </c>
      <c r="B75" s="180">
        <f>Budget!H131</f>
        <v>0</v>
      </c>
      <c r="C75" s="180">
        <f>Budget!L131</f>
        <v>0</v>
      </c>
      <c r="D75" s="180">
        <f>Budget!P131</f>
        <v>0</v>
      </c>
      <c r="E75" s="180">
        <f>Budget!T131</f>
        <v>0</v>
      </c>
      <c r="F75" s="180">
        <f>Budget!X131</f>
        <v>0</v>
      </c>
      <c r="G75" s="181">
        <f>SUM(B75:F75)</f>
        <v>0</v>
      </c>
    </row>
    <row r="76" spans="1:7" ht="15" thickBot="1">
      <c r="A76" s="179" t="str">
        <f>Budget!A132</f>
        <v>Indirects</v>
      </c>
      <c r="B76" s="180">
        <f>Budget!H132</f>
        <v>0</v>
      </c>
      <c r="C76" s="180">
        <f>Budget!L132</f>
        <v>0</v>
      </c>
      <c r="D76" s="180">
        <f>Budget!P132</f>
        <v>0</v>
      </c>
      <c r="E76" s="180">
        <f>Budget!T132</f>
        <v>0</v>
      </c>
      <c r="F76" s="180">
        <f>Budget!X132</f>
        <v>0</v>
      </c>
      <c r="G76" s="183">
        <f t="shared" ref="G76:G77" si="20">SUM(B76:F76)</f>
        <v>0</v>
      </c>
    </row>
    <row r="77" spans="1:7" ht="15" thickBot="1">
      <c r="A77" s="184" t="s">
        <v>159</v>
      </c>
      <c r="B77" s="185">
        <f>SUM(B75:B76)</f>
        <v>0</v>
      </c>
      <c r="C77" s="185">
        <f t="shared" ref="C77:F77" si="21">SUM(C75:C76)</f>
        <v>0</v>
      </c>
      <c r="D77" s="185">
        <f t="shared" si="21"/>
        <v>0</v>
      </c>
      <c r="E77" s="185">
        <f t="shared" si="21"/>
        <v>0</v>
      </c>
      <c r="F77" s="185">
        <f t="shared" si="21"/>
        <v>0</v>
      </c>
      <c r="G77" s="186">
        <f t="shared" si="20"/>
        <v>0</v>
      </c>
    </row>
    <row r="78" spans="1:7" ht="15.6" thickTop="1" thickBot="1">
      <c r="A78" s="187"/>
      <c r="B78" s="179"/>
      <c r="C78" s="179"/>
      <c r="D78" s="179"/>
      <c r="E78" s="179"/>
      <c r="F78" s="179"/>
      <c r="G78" s="179"/>
    </row>
    <row r="79" spans="1:7" ht="15" thickBot="1">
      <c r="A79" s="188" t="s">
        <v>160</v>
      </c>
      <c r="B79" s="189">
        <f>IF(B77&gt;25000,25000,B77)</f>
        <v>0</v>
      </c>
      <c r="C79" s="190">
        <f>IF(B79=25000,0,IF(B77+C77&lt;25000,C77,25000-B79))</f>
        <v>0</v>
      </c>
      <c r="D79" s="190">
        <f>IF(C79+B79=25000,0,IF(C77+D77+B77&lt;25000,D77,25000-C79-B79))</f>
        <v>0</v>
      </c>
      <c r="E79" s="190">
        <f>IF(D79+C79+B79=25000,0,IF(D77+E77+C77+B77&lt;25000,E77,25000-D79-C79-B79))</f>
        <v>0</v>
      </c>
      <c r="F79" s="191">
        <f>IF(E79+D79+C79+B77=25000,0,IF(E77+F77+D77+C77+B79&lt;25000,F77,25000-E79-D79-C79-B79))</f>
        <v>0</v>
      </c>
      <c r="G79" s="192">
        <f>SUM(B79:F79)</f>
        <v>0</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2C45C-EF16-4675-A445-61AD5D9F26B6}">
  <sheetPr codeName="Sheet5"/>
  <dimension ref="A1:B12"/>
  <sheetViews>
    <sheetView workbookViewId="0">
      <selection activeCell="D15" sqref="D15"/>
    </sheetView>
  </sheetViews>
  <sheetFormatPr defaultRowHeight="14.4"/>
  <cols>
    <col min="1" max="1" width="13.33203125" customWidth="1"/>
    <col min="2" max="2" width="14.44140625" customWidth="1"/>
  </cols>
  <sheetData>
    <row r="1" spans="1:2">
      <c r="A1" t="s">
        <v>137</v>
      </c>
    </row>
    <row r="2" spans="1:2">
      <c r="A2" t="s">
        <v>138</v>
      </c>
    </row>
    <row r="3" spans="1:2">
      <c r="A3" t="s">
        <v>139</v>
      </c>
    </row>
    <row r="6" spans="1:2">
      <c r="A6" t="s">
        <v>140</v>
      </c>
      <c r="B6" t="s">
        <v>141</v>
      </c>
    </row>
    <row r="7" spans="1:2">
      <c r="A7" s="1" t="s">
        <v>26</v>
      </c>
    </row>
    <row r="8" spans="1:2">
      <c r="A8" s="1" t="s">
        <v>27</v>
      </c>
    </row>
    <row r="9" spans="1:2">
      <c r="A9" s="1" t="s">
        <v>4</v>
      </c>
    </row>
    <row r="10" spans="1:2">
      <c r="A10" s="1" t="s">
        <v>28</v>
      </c>
    </row>
    <row r="11" spans="1:2">
      <c r="A11" s="1" t="s">
        <v>7</v>
      </c>
    </row>
    <row r="12" spans="1:2">
      <c r="A12" s="1" t="s">
        <v>8</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9CAD427767244B84B3287B782EB786" ma:contentTypeVersion="10" ma:contentTypeDescription="Create a new document." ma:contentTypeScope="" ma:versionID="f94c27b83eb4416d615096cb526ed9a4">
  <xsd:schema xmlns:xsd="http://www.w3.org/2001/XMLSchema" xmlns:xs="http://www.w3.org/2001/XMLSchema" xmlns:p="http://schemas.microsoft.com/office/2006/metadata/properties" xmlns:ns3="5330b882-73c6-42f1-9402-6b35587f6852" targetNamespace="http://schemas.microsoft.com/office/2006/metadata/properties" ma:root="true" ma:fieldsID="7b4bb8bbb2f68df9338d49af56fc7ff4" ns3:_="">
    <xsd:import namespace="5330b882-73c6-42f1-9402-6b35587f6852"/>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30b882-73c6-42f1-9402-6b35587f6852"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5330b882-73c6-42f1-9402-6b35587f6852" xsi:nil="true"/>
  </documentManagement>
</p:properties>
</file>

<file path=customXml/itemProps1.xml><?xml version="1.0" encoding="utf-8"?>
<ds:datastoreItem xmlns:ds="http://schemas.openxmlformats.org/officeDocument/2006/customXml" ds:itemID="{8CEF814D-03A9-4A90-A086-B61727DE55A8}">
  <ds:schemaRefs>
    <ds:schemaRef ds:uri="http://schemas.microsoft.com/sharepoint/v3/contenttype/forms"/>
  </ds:schemaRefs>
</ds:datastoreItem>
</file>

<file path=customXml/itemProps2.xml><?xml version="1.0" encoding="utf-8"?>
<ds:datastoreItem xmlns:ds="http://schemas.openxmlformats.org/officeDocument/2006/customXml" ds:itemID="{2CB36F2C-D2D3-4596-A7B0-0AE6D3A0DB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30b882-73c6-42f1-9402-6b35587f68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B16CC0-C90D-4E1A-ACEE-C56390DF2261}">
  <ds:schemaRefs>
    <ds:schemaRef ds:uri="5330b882-73c6-42f1-9402-6b35587f6852"/>
    <ds:schemaRef ds:uri="http://purl.org/dc/term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 HERE</vt:lpstr>
      <vt:lpstr>Budget</vt:lpstr>
      <vt:lpstr>Budget Help</vt:lpstr>
      <vt:lpstr>MTDC Calculations</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Lindsey Bussolati</dc:creator>
  <cp:keywords/>
  <dc:description/>
  <cp:lastModifiedBy>Alexandra Schneider</cp:lastModifiedBy>
  <cp:revision/>
  <dcterms:created xsi:type="dcterms:W3CDTF">2025-09-16T13:47:55Z</dcterms:created>
  <dcterms:modified xsi:type="dcterms:W3CDTF">2025-11-24T21:59:30Z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0x010100539CAD427767244B84B3287B782EB786</vt:lpwstr>
  </property>
</Properties>
</file>