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306129\Desktop\Web Page info\Exhibits for web page FY2019\"/>
    </mc:Choice>
  </mc:AlternateContent>
  <bookViews>
    <workbookView xWindow="0" yWindow="0" windowWidth="21600" windowHeight="9732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Sheet1!$A$1:$L$25</definedName>
  </definedNames>
  <calcPr calcId="162913"/>
</workbook>
</file>

<file path=xl/calcChain.xml><?xml version="1.0" encoding="utf-8"?>
<calcChain xmlns="http://schemas.openxmlformats.org/spreadsheetml/2006/main">
  <c r="L8" i="1" l="1"/>
  <c r="K8" i="1"/>
  <c r="J8" i="1"/>
  <c r="I8" i="1"/>
  <c r="H8" i="1"/>
  <c r="G8" i="1"/>
  <c r="F8" i="1"/>
  <c r="E8" i="1"/>
  <c r="D8" i="1"/>
  <c r="C8" i="1"/>
  <c r="L9" i="1" l="1"/>
  <c r="L11" i="1"/>
  <c r="K9" i="1" l="1"/>
  <c r="J9" i="1"/>
  <c r="I9" i="1"/>
  <c r="H9" i="1"/>
  <c r="G9" i="1"/>
  <c r="F9" i="1"/>
  <c r="E9" i="1"/>
  <c r="D9" i="1"/>
  <c r="C9" i="1"/>
  <c r="L13" i="1" l="1"/>
  <c r="K13" i="1"/>
  <c r="J13" i="1"/>
  <c r="I13" i="1"/>
  <c r="H13" i="1"/>
  <c r="G13" i="1"/>
  <c r="F13" i="1"/>
  <c r="E13" i="1"/>
  <c r="D13" i="1"/>
  <c r="C13" i="1"/>
  <c r="C18" i="1" l="1"/>
  <c r="G18" i="1"/>
  <c r="K18" i="1"/>
  <c r="D18" i="1"/>
  <c r="L18" i="1"/>
  <c r="H18" i="1"/>
  <c r="E18" i="1"/>
  <c r="I18" i="1"/>
  <c r="F18" i="1"/>
  <c r="J18" i="1"/>
</calcChain>
</file>

<file path=xl/sharedStrings.xml><?xml version="1.0" encoding="utf-8"?>
<sst xmlns="http://schemas.openxmlformats.org/spreadsheetml/2006/main" count="36" uniqueCount="30">
  <si>
    <t>Fringe Benefit Type</t>
  </si>
  <si>
    <t xml:space="preserve"> </t>
  </si>
  <si>
    <t xml:space="preserve">FICA Medicare </t>
  </si>
  <si>
    <t>Unlimited</t>
  </si>
  <si>
    <t>Cost</t>
  </si>
  <si>
    <t>The University of Southern Mississippi</t>
  </si>
  <si>
    <t xml:space="preserve">      ANNUAL BUDGETED SALARY</t>
  </si>
  <si>
    <t>Worker's Compensation</t>
  </si>
  <si>
    <t>Retirement</t>
  </si>
  <si>
    <t>Employer Paid Fringe Benefit Costs as a Percentage of Salary</t>
  </si>
  <si>
    <t>0.0070 or .7000%</t>
  </si>
  <si>
    <t>0.050000   or 5.0000%</t>
  </si>
  <si>
    <r>
      <t xml:space="preserve">Life Insurance </t>
    </r>
    <r>
      <rPr>
        <sz val="10"/>
        <rFont val="Arial"/>
        <family val="2"/>
      </rPr>
      <t>¹</t>
    </r>
  </si>
  <si>
    <r>
      <t xml:space="preserve">FICA Social Security </t>
    </r>
    <r>
      <rPr>
        <sz val="10"/>
        <rFont val="Arial"/>
        <family val="2"/>
      </rPr>
      <t>²</t>
    </r>
  </si>
  <si>
    <t>* Enter salary figure in corresponding Annual Budgeted Salary column to calculate exact fringe rate.</t>
  </si>
  <si>
    <t xml:space="preserve">   Hazardous:  </t>
  </si>
  <si>
    <t xml:space="preserve">Nonhazardous:  </t>
  </si>
  <si>
    <t xml:space="preserve">Health Insurance                                         </t>
  </si>
  <si>
    <t>Unemployment ($85/Year)</t>
  </si>
  <si>
    <t xml:space="preserve">$85 per person per year </t>
  </si>
  <si>
    <t>Employer Paid Fringe Benefit Costs- Benefit Eligible Employees</t>
  </si>
  <si>
    <t>See below            (average)</t>
  </si>
  <si>
    <t>$0.09/$1,000 per mo [$30,000 min/$100,000 max]</t>
  </si>
  <si>
    <t>¹  Calculated for an annual salary of $15,000 as ($0.09 X 30 X 12 months) or $32.40 per year.  Annual premium is $108 for employees making $50,000 and above.</t>
  </si>
  <si>
    <t>$265,000 maximum gross salary</t>
  </si>
  <si>
    <t>²  The maximum taxable earnings for the Social Security portion of FICA for calendar year 2018 is $128,400</t>
  </si>
  <si>
    <t>Fiscal Year 2018-2019</t>
  </si>
  <si>
    <t xml:space="preserve"> $128,400 for calendar year 2018</t>
  </si>
  <si>
    <t>$4404/year or $367/mo</t>
  </si>
  <si>
    <t>As of January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</si>
</sst>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mmmm\ d\,\ yyyy"/>
  </numFmts>
  <fonts count="15" x14ac:knownFonts="1">
    <font>
      <sz val="12"/>
      <name val="Book Antiqua"/>
    </font>
    <font>
      <sz val="1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0"/>
      <name val="Arial Narrow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2" fillId="0" borderId="0" xfId="0" applyFont="1" applyBorder="1"/>
    <xf numFmtId="0" fontId="3" fillId="0" borderId="0" xfId="0" applyFont="1" applyAlignment="1">
      <alignment wrapText="1"/>
    </xf>
    <xf numFmtId="0" fontId="5" fillId="0" borderId="0" xfId="0" applyFont="1"/>
    <xf numFmtId="15" fontId="5" fillId="0" borderId="0" xfId="0" applyNumberFormat="1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8" fillId="0" borderId="0" xfId="0" applyFont="1" applyBorder="1"/>
    <xf numFmtId="0" fontId="6" fillId="0" borderId="1" xfId="0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9" fillId="0" borderId="0" xfId="0" applyFont="1"/>
    <xf numFmtId="166" fontId="9" fillId="0" borderId="0" xfId="0" applyNumberFormat="1" applyFont="1"/>
    <xf numFmtId="0" fontId="11" fillId="0" borderId="0" xfId="0" applyFont="1"/>
    <xf numFmtId="10" fontId="9" fillId="0" borderId="2" xfId="2" applyNumberFormat="1" applyFont="1" applyBorder="1" applyAlignment="1">
      <alignment wrapText="1"/>
    </xf>
    <xf numFmtId="10" fontId="9" fillId="0" borderId="2" xfId="2" applyNumberFormat="1" applyFont="1" applyBorder="1"/>
    <xf numFmtId="10" fontId="9" fillId="0" borderId="3" xfId="0" applyNumberFormat="1" applyFont="1" applyBorder="1"/>
    <xf numFmtId="166" fontId="9" fillId="0" borderId="4" xfId="0" applyNumberFormat="1" applyFont="1" applyFill="1" applyBorder="1"/>
    <xf numFmtId="6" fontId="4" fillId="0" borderId="0" xfId="0" applyNumberFormat="1" applyFont="1"/>
    <xf numFmtId="10" fontId="4" fillId="0" borderId="0" xfId="0" applyNumberFormat="1" applyFont="1"/>
    <xf numFmtId="10" fontId="3" fillId="0" borderId="0" xfId="0" applyNumberFormat="1" applyFont="1"/>
    <xf numFmtId="165" fontId="3" fillId="0" borderId="0" xfId="0" applyNumberFormat="1" applyFont="1"/>
    <xf numFmtId="10" fontId="9" fillId="0" borderId="5" xfId="0" applyNumberFormat="1" applyFont="1" applyBorder="1"/>
    <xf numFmtId="164" fontId="9" fillId="2" borderId="4" xfId="1" applyNumberFormat="1" applyFont="1" applyFill="1" applyBorder="1"/>
    <xf numFmtId="0" fontId="7" fillId="0" borderId="0" xfId="0" applyFont="1" applyAlignment="1">
      <alignment vertical="center" wrapText="1"/>
    </xf>
    <xf numFmtId="0" fontId="13" fillId="0" borderId="0" xfId="0" applyFont="1" applyBorder="1"/>
    <xf numFmtId="10" fontId="7" fillId="0" borderId="0" xfId="0" applyNumberFormat="1" applyFont="1"/>
    <xf numFmtId="0" fontId="14" fillId="0" borderId="0" xfId="0" applyFont="1" applyAlignment="1">
      <alignment vertical="center" wrapText="1"/>
    </xf>
    <xf numFmtId="10" fontId="9" fillId="0" borderId="2" xfId="2" applyNumberFormat="1" applyFont="1" applyBorder="1" applyProtection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/>
    </xf>
    <xf numFmtId="167" fontId="5" fillId="0" borderId="0" xfId="0" applyNumberFormat="1" applyFont="1" applyFill="1" applyAlignment="1">
      <alignment horizontal="left"/>
    </xf>
    <xf numFmtId="0" fontId="9" fillId="0" borderId="0" xfId="0" applyFont="1" applyFill="1"/>
    <xf numFmtId="10" fontId="9" fillId="0" borderId="2" xfId="2" applyNumberFormat="1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2"/>
  <sheetViews>
    <sheetView tabSelected="1" zoomScale="90" workbookViewId="0">
      <selection activeCell="A5" sqref="A5"/>
    </sheetView>
  </sheetViews>
  <sheetFormatPr defaultColWidth="8.59765625" defaultRowHeight="15" x14ac:dyDescent="0.25"/>
  <cols>
    <col min="1" max="1" width="33.8984375" style="2" customWidth="1"/>
    <col min="2" max="2" width="35.59765625" style="2" customWidth="1"/>
    <col min="3" max="5" width="7.8984375" style="2" bestFit="1" customWidth="1"/>
    <col min="6" max="6" width="8.59765625" style="2" customWidth="1"/>
    <col min="7" max="7" width="9.3984375" style="2" customWidth="1"/>
    <col min="8" max="11" width="7.8984375" style="2" bestFit="1" customWidth="1"/>
    <col min="12" max="12" width="8.3984375" style="2" bestFit="1" customWidth="1"/>
    <col min="13" max="16384" width="8.59765625" style="2"/>
  </cols>
  <sheetData>
    <row r="1" spans="1:12" ht="27.6" x14ac:dyDescent="0.25">
      <c r="A1" s="38" t="s">
        <v>20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25">
      <c r="A2" s="7" t="s">
        <v>5</v>
      </c>
      <c r="B2" s="9"/>
      <c r="C2" s="9" t="s">
        <v>1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25">
      <c r="A3" s="8" t="s">
        <v>26</v>
      </c>
      <c r="B3" s="32"/>
      <c r="C3" s="11"/>
      <c r="E3" s="10"/>
      <c r="F3" s="10"/>
      <c r="I3" s="10"/>
      <c r="J3" s="11"/>
      <c r="K3" s="11"/>
      <c r="L3" s="11"/>
    </row>
    <row r="4" spans="1:12" ht="15.6" thickBot="1" x14ac:dyDescent="0.3">
      <c r="A4" s="40" t="s">
        <v>29</v>
      </c>
      <c r="B4" s="12" t="s">
        <v>1</v>
      </c>
      <c r="C4" s="12"/>
      <c r="D4" s="10"/>
      <c r="E4" s="10"/>
      <c r="F4" s="10"/>
      <c r="G4" s="10"/>
      <c r="H4" s="10"/>
      <c r="I4" s="10"/>
      <c r="J4" s="11"/>
      <c r="K4" s="11"/>
      <c r="L4" s="11"/>
    </row>
    <row r="5" spans="1:12" ht="16.5" customHeight="1" thickBot="1" x14ac:dyDescent="0.3">
      <c r="A5" s="13"/>
      <c r="B5" s="11"/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5"/>
    </row>
    <row r="6" spans="1:12" ht="16.5" customHeight="1" thickBot="1" x14ac:dyDescent="0.3">
      <c r="A6" s="13"/>
      <c r="C6" s="48" t="s">
        <v>14</v>
      </c>
      <c r="D6" s="49"/>
      <c r="E6" s="49"/>
      <c r="F6" s="49"/>
      <c r="G6" s="49"/>
      <c r="H6" s="49"/>
      <c r="I6" s="49"/>
      <c r="J6" s="49"/>
      <c r="K6" s="49"/>
      <c r="L6" s="50"/>
    </row>
    <row r="7" spans="1:12" ht="15.6" thickBot="1" x14ac:dyDescent="0.3">
      <c r="A7" s="14" t="s">
        <v>0</v>
      </c>
      <c r="B7" s="14" t="s">
        <v>4</v>
      </c>
      <c r="C7" s="30">
        <v>15000</v>
      </c>
      <c r="D7" s="30">
        <v>20000</v>
      </c>
      <c r="E7" s="30">
        <v>30000</v>
      </c>
      <c r="F7" s="30">
        <v>40000</v>
      </c>
      <c r="G7" s="30">
        <v>50000</v>
      </c>
      <c r="H7" s="30">
        <v>60000</v>
      </c>
      <c r="I7" s="30">
        <v>70000</v>
      </c>
      <c r="J7" s="30">
        <v>80000</v>
      </c>
      <c r="K7" s="30">
        <v>90000</v>
      </c>
      <c r="L7" s="30">
        <v>100000</v>
      </c>
    </row>
    <row r="8" spans="1:12" ht="15" customHeight="1" x14ac:dyDescent="0.25">
      <c r="A8" s="31" t="s">
        <v>17</v>
      </c>
      <c r="B8" s="36" t="s">
        <v>28</v>
      </c>
      <c r="C8" s="35">
        <f t="shared" ref="C8:L8" si="0">4404/C7</f>
        <v>0.29360000000000003</v>
      </c>
      <c r="D8" s="35">
        <f t="shared" si="0"/>
        <v>0.22020000000000001</v>
      </c>
      <c r="E8" s="35">
        <f t="shared" si="0"/>
        <v>0.14680000000000001</v>
      </c>
      <c r="F8" s="35">
        <f t="shared" si="0"/>
        <v>0.1101</v>
      </c>
      <c r="G8" s="35">
        <f t="shared" si="0"/>
        <v>8.8080000000000006E-2</v>
      </c>
      <c r="H8" s="35">
        <f t="shared" si="0"/>
        <v>7.3400000000000007E-2</v>
      </c>
      <c r="I8" s="35">
        <f t="shared" si="0"/>
        <v>6.2914285714285714E-2</v>
      </c>
      <c r="J8" s="35">
        <f t="shared" si="0"/>
        <v>5.5050000000000002E-2</v>
      </c>
      <c r="K8" s="35">
        <f t="shared" si="0"/>
        <v>4.8933333333333336E-2</v>
      </c>
      <c r="L8" s="35">
        <f t="shared" si="0"/>
        <v>4.4040000000000003E-2</v>
      </c>
    </row>
    <row r="9" spans="1:12" s="6" customFormat="1" x14ac:dyDescent="0.25">
      <c r="A9" s="15" t="s">
        <v>12</v>
      </c>
      <c r="B9" s="39" t="s">
        <v>22</v>
      </c>
      <c r="C9" s="21">
        <f>(((CEILING((C7*2),1000)*0.00009)*12)/C7)</f>
        <v>2.1600000000000005E-3</v>
      </c>
      <c r="D9" s="21">
        <f>(((CEILING((D7*2),1000)*0.00009)*12)/D7)</f>
        <v>2.16E-3</v>
      </c>
      <c r="E9" s="21">
        <f>(((CEILING((E7*2),1000)*0.00009)*12)/E7)</f>
        <v>2.1600000000000005E-3</v>
      </c>
      <c r="F9" s="21">
        <f>(((CEILING((F7*2),1000)*0.00009)*12)/F7)</f>
        <v>2.16E-3</v>
      </c>
      <c r="G9" s="21">
        <f t="shared" ref="G9:L9" si="1">(((100000*0.00009)*12)/G7)</f>
        <v>2.16E-3</v>
      </c>
      <c r="H9" s="21">
        <f t="shared" si="1"/>
        <v>1.8E-3</v>
      </c>
      <c r="I9" s="21">
        <f t="shared" si="1"/>
        <v>1.5428571428571429E-3</v>
      </c>
      <c r="J9" s="21">
        <f t="shared" si="1"/>
        <v>1.3500000000000001E-3</v>
      </c>
      <c r="K9" s="21">
        <f t="shared" si="1"/>
        <v>1.1999999999999999E-3</v>
      </c>
      <c r="L9" s="21">
        <f t="shared" si="1"/>
        <v>1.08E-3</v>
      </c>
    </row>
    <row r="10" spans="1:12" x14ac:dyDescent="0.25">
      <c r="A10" s="10" t="s">
        <v>8</v>
      </c>
      <c r="B10" s="18" t="s">
        <v>24</v>
      </c>
      <c r="C10" s="22">
        <v>0.1575</v>
      </c>
      <c r="D10" s="22">
        <v>0.1575</v>
      </c>
      <c r="E10" s="22">
        <v>0.1575</v>
      </c>
      <c r="F10" s="22">
        <v>0.1575</v>
      </c>
      <c r="G10" s="22">
        <v>0.1575</v>
      </c>
      <c r="H10" s="22">
        <v>0.1575</v>
      </c>
      <c r="I10" s="22">
        <v>0.1575</v>
      </c>
      <c r="J10" s="22">
        <v>0.1575</v>
      </c>
      <c r="K10" s="22">
        <v>0.1575</v>
      </c>
      <c r="L10" s="22">
        <v>0.1575</v>
      </c>
    </row>
    <row r="11" spans="1:12" x14ac:dyDescent="0.25">
      <c r="A11" s="10" t="s">
        <v>13</v>
      </c>
      <c r="B11" s="41" t="s">
        <v>27</v>
      </c>
      <c r="C11" s="22">
        <v>6.2E-2</v>
      </c>
      <c r="D11" s="22">
        <v>6.2E-2</v>
      </c>
      <c r="E11" s="22">
        <v>6.2E-2</v>
      </c>
      <c r="F11" s="22">
        <v>6.2E-2</v>
      </c>
      <c r="G11" s="22">
        <v>6.2E-2</v>
      </c>
      <c r="H11" s="22">
        <v>6.2E-2</v>
      </c>
      <c r="I11" s="22">
        <v>6.2E-2</v>
      </c>
      <c r="J11" s="22">
        <v>6.2E-2</v>
      </c>
      <c r="K11" s="22">
        <v>6.2E-2</v>
      </c>
      <c r="L11" s="42">
        <f>IF(L7&lt;117000.01,L7*6.2%/L7,7254/L7)</f>
        <v>6.2E-2</v>
      </c>
    </row>
    <row r="12" spans="1:12" x14ac:dyDescent="0.25">
      <c r="A12" s="10" t="s">
        <v>2</v>
      </c>
      <c r="B12" s="18" t="s">
        <v>3</v>
      </c>
      <c r="C12" s="22">
        <v>1.4500000000000001E-2</v>
      </c>
      <c r="D12" s="22">
        <v>1.4500000000000001E-2</v>
      </c>
      <c r="E12" s="22">
        <v>1.4500000000000001E-2</v>
      </c>
      <c r="F12" s="22">
        <v>1.4500000000000001E-2</v>
      </c>
      <c r="G12" s="22">
        <v>1.4500000000000001E-2</v>
      </c>
      <c r="H12" s="22">
        <v>1.4500000000000001E-2</v>
      </c>
      <c r="I12" s="22">
        <v>1.4500000000000001E-2</v>
      </c>
      <c r="J12" s="22">
        <v>1.4500000000000001E-2</v>
      </c>
      <c r="K12" s="22">
        <v>1.4500000000000001E-2</v>
      </c>
      <c r="L12" s="22">
        <v>1.4500000000000001E-2</v>
      </c>
    </row>
    <row r="13" spans="1:12" x14ac:dyDescent="0.25">
      <c r="A13" s="10" t="s">
        <v>18</v>
      </c>
      <c r="B13" s="18" t="s">
        <v>19</v>
      </c>
      <c r="C13" s="22">
        <f t="shared" ref="C13:L13" si="2">85/C7</f>
        <v>5.6666666666666671E-3</v>
      </c>
      <c r="D13" s="22">
        <f t="shared" si="2"/>
        <v>4.2500000000000003E-3</v>
      </c>
      <c r="E13" s="22">
        <f t="shared" si="2"/>
        <v>2.8333333333333335E-3</v>
      </c>
      <c r="F13" s="22">
        <f t="shared" si="2"/>
        <v>2.1250000000000002E-3</v>
      </c>
      <c r="G13" s="22">
        <f t="shared" si="2"/>
        <v>1.6999999999999999E-3</v>
      </c>
      <c r="H13" s="22">
        <f t="shared" si="2"/>
        <v>1.4166666666666668E-3</v>
      </c>
      <c r="I13" s="22">
        <f t="shared" si="2"/>
        <v>1.2142857142857142E-3</v>
      </c>
      <c r="J13" s="22">
        <f t="shared" si="2"/>
        <v>1.0625000000000001E-3</v>
      </c>
      <c r="K13" s="22">
        <f t="shared" si="2"/>
        <v>9.4444444444444448E-4</v>
      </c>
      <c r="L13" s="22">
        <f t="shared" si="2"/>
        <v>8.4999999999999995E-4</v>
      </c>
    </row>
    <row r="14" spans="1:12" ht="15.6" thickBot="1" x14ac:dyDescent="0.3">
      <c r="A14" s="10" t="s">
        <v>7</v>
      </c>
      <c r="B14" s="18" t="s">
        <v>21</v>
      </c>
      <c r="C14" s="23">
        <v>0.02</v>
      </c>
      <c r="D14" s="23">
        <v>0.02</v>
      </c>
      <c r="E14" s="23">
        <v>0.02</v>
      </c>
      <c r="F14" s="23">
        <v>0.02</v>
      </c>
      <c r="G14" s="23">
        <v>0.02</v>
      </c>
      <c r="H14" s="23">
        <v>0.02</v>
      </c>
      <c r="I14" s="23">
        <v>0.02</v>
      </c>
      <c r="J14" s="23">
        <v>0.02</v>
      </c>
      <c r="K14" s="29">
        <v>0.02</v>
      </c>
      <c r="L14" s="29">
        <v>0.02</v>
      </c>
    </row>
    <row r="15" spans="1:12" x14ac:dyDescent="0.25">
      <c r="A15" s="16" t="s">
        <v>16</v>
      </c>
      <c r="B15" s="37" t="s">
        <v>10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2" x14ac:dyDescent="0.25">
      <c r="A16" s="16" t="s">
        <v>15</v>
      </c>
      <c r="B16" s="37" t="s">
        <v>11</v>
      </c>
      <c r="C16" s="19" t="s">
        <v>1</v>
      </c>
      <c r="D16" s="19" t="s">
        <v>1</v>
      </c>
      <c r="E16" s="19" t="s">
        <v>1</v>
      </c>
      <c r="F16" s="19" t="s">
        <v>1</v>
      </c>
      <c r="G16" s="19" t="s">
        <v>1</v>
      </c>
      <c r="H16" s="18"/>
      <c r="I16" s="18"/>
      <c r="J16" s="18"/>
      <c r="K16" s="18"/>
    </row>
    <row r="17" spans="1:13" x14ac:dyDescent="0.25">
      <c r="A17" s="16"/>
      <c r="B17" s="17"/>
      <c r="C17" s="19"/>
      <c r="D17" s="19"/>
      <c r="E17" s="19"/>
      <c r="F17" s="19"/>
      <c r="G17" s="19"/>
      <c r="H17" s="18"/>
      <c r="I17" s="18"/>
      <c r="J17" s="18"/>
      <c r="K17" s="18"/>
    </row>
    <row r="18" spans="1:13" x14ac:dyDescent="0.25">
      <c r="A18" s="9" t="s">
        <v>9</v>
      </c>
      <c r="B18" s="9"/>
      <c r="C18" s="24">
        <f>SUM(C8:C14)</f>
        <v>0.55542666666666674</v>
      </c>
      <c r="D18" s="24">
        <f t="shared" ref="D18:L18" si="3">SUM(D8:D14)</f>
        <v>0.48060999999999998</v>
      </c>
      <c r="E18" s="24">
        <f t="shared" si="3"/>
        <v>0.40579333333333339</v>
      </c>
      <c r="F18" s="24">
        <f t="shared" si="3"/>
        <v>0.36838500000000002</v>
      </c>
      <c r="G18" s="24">
        <f t="shared" si="3"/>
        <v>0.34594000000000003</v>
      </c>
      <c r="H18" s="24">
        <f t="shared" si="3"/>
        <v>0.33061666666666673</v>
      </c>
      <c r="I18" s="24">
        <f t="shared" si="3"/>
        <v>0.31967142857142861</v>
      </c>
      <c r="J18" s="24">
        <f t="shared" si="3"/>
        <v>0.31146250000000009</v>
      </c>
      <c r="K18" s="24">
        <f t="shared" si="3"/>
        <v>0.30507777777777784</v>
      </c>
      <c r="L18" s="24">
        <f t="shared" si="3"/>
        <v>0.29997000000000001</v>
      </c>
    </row>
    <row r="19" spans="1:13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3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3" x14ac:dyDescent="0.25">
      <c r="A21" s="18" t="s">
        <v>23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3" x14ac:dyDescent="0.25">
      <c r="A22" s="46" t="s">
        <v>25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"/>
    </row>
    <row r="23" spans="1:13" x14ac:dyDescent="0.25">
      <c r="A23" s="10"/>
      <c r="B23" s="10"/>
      <c r="C23" s="10"/>
      <c r="D23" s="10"/>
      <c r="E23" s="10"/>
      <c r="F23" s="10"/>
      <c r="G23" s="33"/>
      <c r="H23" s="10"/>
      <c r="I23" s="10"/>
      <c r="J23" s="10"/>
      <c r="K23" s="10"/>
      <c r="L23" s="10"/>
      <c r="M23" s="4"/>
    </row>
    <row r="24" spans="1:13" x14ac:dyDescent="0.25"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3" s="4" customFormat="1" ht="13.8" x14ac:dyDescent="0.25"/>
    <row r="26" spans="1:13" s="4" customFormat="1" ht="13.8" x14ac:dyDescent="0.25"/>
    <row r="27" spans="1:13" s="4" customFormat="1" ht="13.8" x14ac:dyDescent="0.25"/>
    <row r="28" spans="1:13" s="4" customFormat="1" ht="13.8" x14ac:dyDescent="0.25"/>
    <row r="29" spans="1:13" s="4" customFormat="1" ht="13.8" x14ac:dyDescent="0.25"/>
    <row r="30" spans="1:13" s="4" customFormat="1" ht="13.8" x14ac:dyDescent="0.25">
      <c r="A30" s="25"/>
      <c r="B30" s="25"/>
      <c r="C30" s="25"/>
      <c r="D30" s="25"/>
      <c r="E30" s="25"/>
      <c r="F30" s="25"/>
      <c r="G30" s="25"/>
      <c r="H30" s="25"/>
      <c r="I30" s="25"/>
    </row>
    <row r="31" spans="1:13" s="4" customFormat="1" ht="13.8" x14ac:dyDescent="0.25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3" s="4" customFormat="1" ht="17.399999999999999" x14ac:dyDescent="0.25">
      <c r="B32" s="34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2" x14ac:dyDescent="0.25"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x14ac:dyDescent="0.25">
      <c r="A34" s="3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x14ac:dyDescent="0.25">
      <c r="A35" s="3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.6" x14ac:dyDescent="0.3">
      <c r="A36" s="5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x14ac:dyDescent="0.25">
      <c r="A37" s="3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5.6" x14ac:dyDescent="0.3">
      <c r="A38" s="5"/>
    </row>
    <row r="40" spans="1:12" x14ac:dyDescent="0.25"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.6" x14ac:dyDescent="0.3">
      <c r="A41" s="1"/>
    </row>
    <row r="42" spans="1:12" ht="15.6" x14ac:dyDescent="0.3">
      <c r="A42" s="1"/>
    </row>
  </sheetData>
  <mergeCells count="3">
    <mergeCell ref="C5:L5"/>
    <mergeCell ref="A22:L22"/>
    <mergeCell ref="C6:L6"/>
  </mergeCells>
  <phoneticPr fontId="0" type="noConversion"/>
  <dataValidations count="1">
    <dataValidation type="list" allowBlank="1" showInputMessage="1" showErrorMessage="1" sqref="C3">
      <formula1>$O$3:$O$4</formula1>
    </dataValidation>
  </dataValidations>
  <printOptions gridLines="1"/>
  <pageMargins left="1" right="0" top="2.0099999999999998" bottom="0.56000000000000005" header="0.57999999999999996" footer="0.34"/>
  <pageSetup scale="70" orientation="landscape"/>
  <headerFooter alignWithMargins="0">
    <oddHeader>&amp;L&amp;D&amp;R&amp;T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Southern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Keith</dc:creator>
  <cp:lastModifiedBy>Brenda McPhail</cp:lastModifiedBy>
  <cp:lastPrinted>2012-04-20T14:22:33Z</cp:lastPrinted>
  <dcterms:created xsi:type="dcterms:W3CDTF">1999-09-08T20:56:41Z</dcterms:created>
  <dcterms:modified xsi:type="dcterms:W3CDTF">2018-12-17T20:00:48Z</dcterms:modified>
</cp:coreProperties>
</file>